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3FEEE559-281A-4C26-BC42-4E0A2732A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2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2" l="1"/>
  <c r="H27" i="12"/>
  <c r="O17" i="12" s="1"/>
  <c r="U17" i="12" s="1"/>
  <c r="O24" i="12"/>
  <c r="U24" i="12" s="1"/>
  <c r="Y24" i="12" s="1"/>
  <c r="M28" i="12" s="1"/>
  <c r="H22" i="12"/>
  <c r="O6" i="12" s="1"/>
  <c r="U20" i="12"/>
  <c r="W10" i="12"/>
  <c r="S10" i="12"/>
  <c r="O10" i="12"/>
  <c r="S6" i="12"/>
  <c r="U10" i="12" l="1"/>
  <c r="Y10" i="12" s="1"/>
  <c r="U6" i="12"/>
  <c r="U13" i="12" l="1"/>
  <c r="Y13" i="12" s="1"/>
  <c r="Y17" i="12" s="1"/>
  <c r="S20" i="12" s="1"/>
  <c r="Y20" i="12" s="1"/>
  <c r="Q28" i="12" s="1"/>
  <c r="U28" i="12" s="1"/>
</calcChain>
</file>

<file path=xl/sharedStrings.xml><?xml version="1.0" encoding="utf-8"?>
<sst xmlns="http://schemas.openxmlformats.org/spreadsheetml/2006/main" count="121" uniqueCount="88">
  <si>
    <t>扶養手当</t>
    <rPh sb="0" eb="2">
      <t>フヨウ</t>
    </rPh>
    <rPh sb="2" eb="4">
      <t>テアテ</t>
    </rPh>
    <phoneticPr fontId="4"/>
  </si>
  <si>
    <t>住居手当</t>
    <rPh sb="0" eb="2">
      <t>ジュウキョ</t>
    </rPh>
    <rPh sb="2" eb="4">
      <t>テアテ</t>
    </rPh>
    <phoneticPr fontId="4"/>
  </si>
  <si>
    <t>給与事務担当者</t>
    <rPh sb="0" eb="2">
      <t>キュウヨ</t>
    </rPh>
    <rPh sb="2" eb="4">
      <t>ジム</t>
    </rPh>
    <rPh sb="4" eb="7">
      <t>タントウシャ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</si>
  <si>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</si>
  <si>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</si>
  <si>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地域手当</t>
    <rPh sb="0" eb="2">
      <t>チイキ</t>
    </rPh>
    <rPh sb="2" eb="4">
      <t>テアテ</t>
    </rPh>
    <phoneticPr fontId="4"/>
  </si>
  <si>
    <t>Ａ</t>
    <phoneticPr fontId="10"/>
  </si>
  <si>
    <t>①</t>
    <phoneticPr fontId="10"/>
  </si>
  <si>
    <t>×</t>
    <phoneticPr fontId="10"/>
  </si>
  <si>
    <t>１日</t>
    <rPh sb="1" eb="2">
      <t>ニチ</t>
    </rPh>
    <phoneticPr fontId="10"/>
  </si>
  <si>
    <t>÷</t>
    <phoneticPr fontId="10"/>
  </si>
  <si>
    <t>②</t>
    <phoneticPr fontId="10"/>
  </si>
  <si>
    <t>＝</t>
    <phoneticPr fontId="10"/>
  </si>
  <si>
    <t>↓端数処理なし</t>
    <rPh sb="1" eb="3">
      <t>ハスウ</t>
    </rPh>
    <rPh sb="3" eb="5">
      <t>ショリ</t>
    </rPh>
    <phoneticPr fontId="10"/>
  </si>
  <si>
    <t>介護休暇を取得した年月</t>
    <rPh sb="0" eb="2">
      <t>カイゴ</t>
    </rPh>
    <rPh sb="2" eb="4">
      <t>キュウカ</t>
    </rPh>
    <rPh sb="5" eb="7">
      <t>シュトク</t>
    </rPh>
    <rPh sb="9" eb="11">
      <t>ネンゲツ</t>
    </rPh>
    <phoneticPr fontId="10"/>
  </si>
  <si>
    <t>円</t>
    <rPh sb="0" eb="1">
      <t>エン</t>
    </rPh>
    <phoneticPr fontId="10"/>
  </si>
  <si>
    <t>Ｃ</t>
    <phoneticPr fontId="10"/>
  </si>
  <si>
    <t>Ｂ</t>
    <phoneticPr fontId="10"/>
  </si>
  <si>
    <t>12月</t>
    <rPh sb="2" eb="3">
      <t>ツキ</t>
    </rPh>
    <phoneticPr fontId="10"/>
  </si>
  <si>
    <t>③</t>
    <phoneticPr fontId="10"/>
  </si>
  <si>
    <t>=</t>
    <phoneticPr fontId="10"/>
  </si>
  <si>
    <t>↓円未満四捨五入</t>
    <rPh sb="1" eb="2">
      <t>エン</t>
    </rPh>
    <rPh sb="2" eb="4">
      <t>ミマン</t>
    </rPh>
    <rPh sb="4" eb="8">
      <t>シシャゴニュウ</t>
    </rPh>
    <phoneticPr fontId="10"/>
  </si>
  <si>
    <t>④</t>
    <phoneticPr fontId="10"/>
  </si>
  <si>
    <t>（A-C）</t>
    <phoneticPr fontId="10"/>
  </si>
  <si>
    <t>→</t>
    <phoneticPr fontId="10"/>
  </si>
  <si>
    <t>マイナスの
ときは０</t>
    <phoneticPr fontId="10"/>
  </si>
  <si>
    <t>日</t>
    <rPh sb="0" eb="1">
      <t>ニチ</t>
    </rPh>
    <phoneticPr fontId="10"/>
  </si>
  <si>
    <t>D</t>
    <phoneticPr fontId="10"/>
  </si>
  <si>
    <t>⑤</t>
    <phoneticPr fontId="10"/>
  </si>
  <si>
    <t>1/22</t>
  </si>
  <si>
    <t>E</t>
    <phoneticPr fontId="10"/>
  </si>
  <si>
    <t>↓円未満切捨</t>
    <rPh sb="1" eb="2">
      <t>エン</t>
    </rPh>
    <rPh sb="2" eb="4">
      <t>ミマン</t>
    </rPh>
    <rPh sb="4" eb="5">
      <t>キリ</t>
    </rPh>
    <rPh sb="5" eb="6">
      <t>シャ</t>
    </rPh>
    <phoneticPr fontId="10"/>
  </si>
  <si>
    <t>（A-C）+D</t>
    <phoneticPr fontId="10"/>
  </si>
  <si>
    <t>時間</t>
    <rPh sb="0" eb="2">
      <t>ジカン</t>
    </rPh>
    <phoneticPr fontId="10"/>
  </si>
  <si>
    <t>出勤しなかった期間に払われた報酬の額</t>
    <rPh sb="0" eb="2">
      <t>シュッキン</t>
    </rPh>
    <rPh sb="7" eb="9">
      <t>キカン</t>
    </rPh>
    <rPh sb="10" eb="11">
      <t>ハラ</t>
    </rPh>
    <rPh sb="14" eb="16">
      <t>ホウシュウ</t>
    </rPh>
    <rPh sb="17" eb="18">
      <t>ガク</t>
    </rPh>
    <phoneticPr fontId="10"/>
  </si>
  <si>
    <t>⑥</t>
    <phoneticPr fontId="10"/>
  </si>
  <si>
    <t>１日当たりの勤務時間</t>
    <rPh sb="1" eb="2">
      <t>ニチ</t>
    </rPh>
    <rPh sb="2" eb="3">
      <t>ア</t>
    </rPh>
    <rPh sb="6" eb="8">
      <t>キンム</t>
    </rPh>
    <rPh sb="8" eb="10">
      <t>ジカン</t>
    </rPh>
    <phoneticPr fontId="10"/>
  </si>
  <si>
    <t>（調整額）</t>
    <rPh sb="1" eb="3">
      <t>チョウセイ</t>
    </rPh>
    <rPh sb="3" eb="4">
      <t>ガク</t>
    </rPh>
    <phoneticPr fontId="10"/>
  </si>
  <si>
    <t>標準報酬日額</t>
    <rPh sb="0" eb="2">
      <t>ヒョウジュン</t>
    </rPh>
    <rPh sb="2" eb="4">
      <t>ホウシュウ</t>
    </rPh>
    <rPh sb="4" eb="6">
      <t>ニチガク</t>
    </rPh>
    <phoneticPr fontId="10"/>
  </si>
  <si>
    <t>介護給付日額の算定</t>
    <rPh sb="0" eb="2">
      <t>カイゴ</t>
    </rPh>
    <rPh sb="2" eb="4">
      <t>キュウフ</t>
    </rPh>
    <rPh sb="4" eb="6">
      <t>ニチガク</t>
    </rPh>
    <rPh sb="7" eb="9">
      <t>サンテイ</t>
    </rPh>
    <phoneticPr fontId="10"/>
  </si>
  <si>
    <t>標準報酬月額</t>
    <rPh sb="0" eb="2">
      <t>ヒョウジュン</t>
    </rPh>
    <rPh sb="2" eb="4">
      <t>ホウシュウ</t>
    </rPh>
    <rPh sb="4" eb="6">
      <t>ゲツガク</t>
    </rPh>
    <phoneticPr fontId="10"/>
  </si>
  <si>
    <t>1/22</t>
    <phoneticPr fontId="10"/>
  </si>
  <si>
    <t>↓10円以下を四捨五入</t>
    <rPh sb="3" eb="4">
      <t>エン</t>
    </rPh>
    <rPh sb="4" eb="6">
      <t>イカ</t>
    </rPh>
    <rPh sb="7" eb="11">
      <t>シシャゴニュウ</t>
    </rPh>
    <phoneticPr fontId="10"/>
  </si>
  <si>
    <t>67/100</t>
    <phoneticPr fontId="10"/>
  </si>
  <si>
    <t>介護休暇の取得日数</t>
    <rPh sb="0" eb="2">
      <t>カイゴ</t>
    </rPh>
    <rPh sb="2" eb="4">
      <t>キュウカ</t>
    </rPh>
    <rPh sb="5" eb="7">
      <t>シュトク</t>
    </rPh>
    <rPh sb="7" eb="9">
      <t>ニッスウ</t>
    </rPh>
    <phoneticPr fontId="10"/>
  </si>
  <si>
    <t>介護休業手当金支給決定額</t>
    <rPh sb="0" eb="2">
      <t>カイゴ</t>
    </rPh>
    <rPh sb="2" eb="4">
      <t>キュウギョウ</t>
    </rPh>
    <rPh sb="4" eb="6">
      <t>テアテ</t>
    </rPh>
    <rPh sb="6" eb="7">
      <t>キン</t>
    </rPh>
    <rPh sb="7" eb="9">
      <t>シキュウ</t>
    </rPh>
    <rPh sb="9" eb="11">
      <t>ケッテイ</t>
    </rPh>
    <rPh sb="11" eb="12">
      <t>ガク</t>
    </rPh>
    <phoneticPr fontId="10"/>
  </si>
  <si>
    <t>日額</t>
    <rPh sb="0" eb="2">
      <t>ニチガク</t>
    </rPh>
    <phoneticPr fontId="10"/>
  </si>
  <si>
    <t>－</t>
    <phoneticPr fontId="10"/>
  </si>
  <si>
    <t>調整額</t>
    <rPh sb="0" eb="2">
      <t>チョウセイ</t>
    </rPh>
    <rPh sb="2" eb="3">
      <t>ガク</t>
    </rPh>
    <phoneticPr fontId="10"/>
  </si>
  <si>
    <t>決定額</t>
    <rPh sb="0" eb="2">
      <t>ケッテイ</t>
    </rPh>
    <rPh sb="2" eb="3">
      <t>ガク</t>
    </rPh>
    <phoneticPr fontId="10"/>
  </si>
  <si>
    <t>１年間の勤務時間</t>
    <rPh sb="1" eb="3">
      <t>ネンカン</t>
    </rPh>
    <rPh sb="4" eb="6">
      <t>キンム</t>
    </rPh>
    <rPh sb="6" eb="8">
      <t>ジカン</t>
    </rPh>
    <phoneticPr fontId="10"/>
  </si>
  <si>
    <t>該当月の要勤務日数</t>
    <rPh sb="0" eb="2">
      <t>ガイトウ</t>
    </rPh>
    <rPh sb="2" eb="3">
      <t>ツキ</t>
    </rPh>
    <rPh sb="4" eb="5">
      <t>ヨウ</t>
    </rPh>
    <rPh sb="5" eb="7">
      <t>キンム</t>
    </rPh>
    <rPh sb="7" eb="9">
      <t>ニッスウ</t>
    </rPh>
    <phoneticPr fontId="10"/>
  </si>
  <si>
    <t>減額対象の手当の合計</t>
    <rPh sb="0" eb="2">
      <t>ゲンガク</t>
    </rPh>
    <rPh sb="2" eb="4">
      <t>タイショウ</t>
    </rPh>
    <rPh sb="5" eb="7">
      <t>テアテ</t>
    </rPh>
    <rPh sb="8" eb="10">
      <t>ゴウケイ</t>
    </rPh>
    <phoneticPr fontId="10"/>
  </si>
  <si>
    <t>減額対象外の手当の合計</t>
    <rPh sb="0" eb="2">
      <t>ゲンガク</t>
    </rPh>
    <rPh sb="2" eb="4">
      <t>タイショウ</t>
    </rPh>
    <rPh sb="4" eb="5">
      <t>ソト</t>
    </rPh>
    <rPh sb="6" eb="8">
      <t>テアテ</t>
    </rPh>
    <rPh sb="9" eb="11">
      <t>ゴウケイ</t>
    </rPh>
    <phoneticPr fontId="10"/>
  </si>
  <si>
    <t>記号番号</t>
    <rPh sb="0" eb="2">
      <t>キゴウ</t>
    </rPh>
    <rPh sb="2" eb="4">
      <t>バンゴウ</t>
    </rPh>
    <phoneticPr fontId="4"/>
  </si>
  <si>
    <t>組合員氏名</t>
    <rPh sb="0" eb="3">
      <t>クミアイイン</t>
    </rPh>
    <rPh sb="3" eb="5">
      <t>シメイ</t>
    </rPh>
    <phoneticPr fontId="4"/>
  </si>
  <si>
    <t>－</t>
    <phoneticPr fontId="4"/>
  </si>
  <si>
    <t>（注）支払があった場合は、計算の根拠とするため、10割等の額を</t>
    <rPh sb="1" eb="2">
      <t>チュウ</t>
    </rPh>
    <rPh sb="3" eb="5">
      <t>シハライ</t>
    </rPh>
    <rPh sb="9" eb="11">
      <t>バアイ</t>
    </rPh>
    <rPh sb="13" eb="15">
      <t>ケイサン</t>
    </rPh>
    <rPh sb="16" eb="18">
      <t>コンキョ</t>
    </rPh>
    <rPh sb="26" eb="27">
      <t>ワリ</t>
    </rPh>
    <rPh sb="27" eb="28">
      <t>トウ</t>
    </rPh>
    <rPh sb="29" eb="30">
      <t>ガク</t>
    </rPh>
    <phoneticPr fontId="4"/>
  </si>
  <si>
    <t>　　　</t>
  </si>
  <si>
    <t>を記入のこと。（実額は記入不要）</t>
    <phoneticPr fontId="4"/>
  </si>
  <si>
    <t>　左記について、事実と相違ないことを証明します。</t>
    <rPh sb="1" eb="3">
      <t>サキ</t>
    </rPh>
    <rPh sb="8" eb="10">
      <t>ジジツ</t>
    </rPh>
    <rPh sb="11" eb="13">
      <t>ソウイ</t>
    </rPh>
    <rPh sb="18" eb="20">
      <t>ショウメイ</t>
    </rPh>
    <phoneticPr fontId="4"/>
  </si>
  <si>
    <t>年　　　月　　　日</t>
    <rPh sb="0" eb="1">
      <t>ネン</t>
    </rPh>
    <rPh sb="4" eb="5">
      <t>ガツ</t>
    </rPh>
    <rPh sb="8" eb="9">
      <t>ヒ</t>
    </rPh>
    <phoneticPr fontId="4"/>
  </si>
  <si>
    <t>介護休業取得日に対し支払われた報酬等がある場合は、下記に</t>
    <rPh sb="0" eb="2">
      <t>カイゴ</t>
    </rPh>
    <rPh sb="2" eb="4">
      <t>キュウギョウ</t>
    </rPh>
    <rPh sb="4" eb="6">
      <t>シュトク</t>
    </rPh>
    <rPh sb="6" eb="7">
      <t>ビ</t>
    </rPh>
    <rPh sb="8" eb="9">
      <t>タイ</t>
    </rPh>
    <rPh sb="10" eb="12">
      <t>シハラ</t>
    </rPh>
    <rPh sb="15" eb="17">
      <t>ホウシュウ</t>
    </rPh>
    <rPh sb="17" eb="18">
      <t>トウ</t>
    </rPh>
    <rPh sb="21" eb="23">
      <t>バアイ</t>
    </rPh>
    <phoneticPr fontId="4"/>
  </si>
  <si>
    <t>支給がない場合は０円としてください。</t>
    <rPh sb="0" eb="2">
      <t>シキュウ</t>
    </rPh>
    <rPh sb="5" eb="7">
      <t>バアイ</t>
    </rPh>
    <rPh sb="9" eb="10">
      <t>エン</t>
    </rPh>
    <phoneticPr fontId="4"/>
  </si>
  <si>
    <t>介護休業を取得しない場合の報酬等の額を記入してください。</t>
    <rPh sb="0" eb="2">
      <t>カイゴ</t>
    </rPh>
    <rPh sb="2" eb="4">
      <t>キュウギョウ</t>
    </rPh>
    <rPh sb="5" eb="7">
      <t>シュトク</t>
    </rPh>
    <rPh sb="10" eb="12">
      <t>バアイ</t>
    </rPh>
    <rPh sb="13" eb="15">
      <t>ホウシュウ</t>
    </rPh>
    <rPh sb="15" eb="16">
      <t>トウ</t>
    </rPh>
    <rPh sb="17" eb="18">
      <t>ガク</t>
    </rPh>
    <rPh sb="19" eb="21">
      <t>キニュウ</t>
    </rPh>
    <phoneticPr fontId="4"/>
  </si>
  <si>
    <t>その他の手当があるときは追記してください。</t>
    <rPh sb="2" eb="3">
      <t>ホカ</t>
    </rPh>
    <rPh sb="4" eb="6">
      <t>テアテ</t>
    </rPh>
    <rPh sb="12" eb="14">
      <t>ツイキ</t>
    </rPh>
    <phoneticPr fontId="4"/>
  </si>
  <si>
    <t>カレンダーに曜日を記入し、</t>
    <rPh sb="6" eb="8">
      <t>ヨウビ</t>
    </rPh>
    <rPh sb="9" eb="11">
      <t>キニュウ</t>
    </rPh>
    <phoneticPr fontId="4"/>
  </si>
  <si>
    <t>所属所長　又は</t>
    <rPh sb="0" eb="2">
      <t>ショゾク</t>
    </rPh>
    <rPh sb="2" eb="3">
      <t>ショ</t>
    </rPh>
    <rPh sb="3" eb="4">
      <t>オサ</t>
    </rPh>
    <rPh sb="5" eb="6">
      <t>マタ</t>
    </rPh>
    <phoneticPr fontId="4"/>
  </si>
  <si>
    <r>
      <t>報酬支給額等証明書</t>
    </r>
    <r>
      <rPr>
        <sz val="12"/>
        <color theme="1"/>
        <rFont val="BIZ UDゴシック"/>
        <family val="3"/>
        <charset val="128"/>
      </rPr>
      <t>（介護休業手当金用・月ごと）</t>
    </r>
    <rPh sb="0" eb="2">
      <t>ホウシュウ</t>
    </rPh>
    <rPh sb="2" eb="5">
      <t>シキュウガク</t>
    </rPh>
    <rPh sb="5" eb="6">
      <t>トウ</t>
    </rPh>
    <rPh sb="6" eb="9">
      <t>ショウメイショ</t>
    </rPh>
    <rPh sb="10" eb="12">
      <t>カイゴ</t>
    </rPh>
    <rPh sb="12" eb="14">
      <t>キュウギョウ</t>
    </rPh>
    <rPh sb="14" eb="16">
      <t>テアテ</t>
    </rPh>
    <rPh sb="16" eb="17">
      <t>キン</t>
    </rPh>
    <rPh sb="17" eb="18">
      <t>ヨウ</t>
    </rPh>
    <rPh sb="19" eb="20">
      <t>ツキ</t>
    </rPh>
    <phoneticPr fontId="4"/>
  </si>
  <si>
    <t>・〇を付す</t>
    <rPh sb="3" eb="4">
      <t>フ</t>
    </rPh>
    <phoneticPr fontId="4"/>
  </si>
  <si>
    <t>・セルを塗りつぶす</t>
    <rPh sb="4" eb="5">
      <t>ヌ</t>
    </rPh>
    <phoneticPr fontId="4"/>
  </si>
  <si>
    <t>いずれかの方法で休暇の取</t>
    <rPh sb="5" eb="7">
      <t>ホウホウ</t>
    </rPh>
    <rPh sb="8" eb="10">
      <t>キュウカ</t>
    </rPh>
    <rPh sb="11" eb="12">
      <t>トリ</t>
    </rPh>
    <phoneticPr fontId="4"/>
  </si>
  <si>
    <t>得日に印をつけてください。</t>
    <rPh sb="3" eb="4">
      <t>シルシ</t>
    </rPh>
    <phoneticPr fontId="4"/>
  </si>
  <si>
    <t>給料月額</t>
    <rPh sb="0" eb="2">
      <t>キュウリョウ</t>
    </rPh>
    <rPh sb="2" eb="4">
      <t>ゲツガク</t>
    </rPh>
    <phoneticPr fontId="4"/>
  </si>
  <si>
    <r>
      <rPr>
        <sz val="9"/>
        <color theme="1"/>
        <rFont val="BIZ UDゴシック"/>
        <family val="3"/>
        <charset val="128"/>
      </rPr>
      <t>①の内訳</t>
    </r>
    <r>
      <rPr>
        <sz val="8"/>
        <color theme="1"/>
        <rFont val="BIZ UDゴシック"/>
        <family val="3"/>
        <charset val="128"/>
      </rPr>
      <t xml:space="preserve">
日々の勤務に対して支給されると考えられるもの
（日額で支給されるもので、勤務しない日について減額して支給されるもの）</t>
    </r>
    <rPh sb="2" eb="4">
      <t>ウチワケ</t>
    </rPh>
    <rPh sb="5" eb="7">
      <t>ヒビ</t>
    </rPh>
    <rPh sb="8" eb="10">
      <t>キンム</t>
    </rPh>
    <rPh sb="11" eb="12">
      <t>タイ</t>
    </rPh>
    <rPh sb="14" eb="16">
      <t>シキュウ</t>
    </rPh>
    <rPh sb="20" eb="21">
      <t>カンガ</t>
    </rPh>
    <rPh sb="29" eb="31">
      <t>ニチガク</t>
    </rPh>
    <rPh sb="32" eb="34">
      <t>シキュウ</t>
    </rPh>
    <rPh sb="41" eb="43">
      <t>キンム</t>
    </rPh>
    <rPh sb="46" eb="47">
      <t>ヒ</t>
    </rPh>
    <rPh sb="51" eb="53">
      <t>ゲンガク</t>
    </rPh>
    <rPh sb="55" eb="57">
      <t>シキュウ</t>
    </rPh>
    <phoneticPr fontId="4"/>
  </si>
  <si>
    <r>
      <rPr>
        <sz val="9"/>
        <color theme="1"/>
        <rFont val="BIZ UDゴシック"/>
        <family val="3"/>
        <charset val="128"/>
      </rPr>
      <t>②の内訳</t>
    </r>
    <r>
      <rPr>
        <sz val="8"/>
        <color theme="1"/>
        <rFont val="BIZ UDゴシック"/>
        <family val="3"/>
        <charset val="128"/>
      </rPr>
      <t xml:space="preserve">
日々の勤務とは関係なく
支給されるもの
（月額で支給されるもの）</t>
    </r>
    <rPh sb="2" eb="4">
      <t>ウチワケ</t>
    </rPh>
    <rPh sb="5" eb="7">
      <t>ヒビ</t>
    </rPh>
    <rPh sb="8" eb="10">
      <t>キンム</t>
    </rPh>
    <rPh sb="12" eb="14">
      <t>カンケイ</t>
    </rPh>
    <rPh sb="17" eb="19">
      <t>シキュウ</t>
    </rPh>
    <rPh sb="26" eb="28">
      <t>ゲツガク</t>
    </rPh>
    <rPh sb="29" eb="31">
      <t>シキュウ</t>
    </rPh>
    <phoneticPr fontId="4"/>
  </si>
  <si>
    <t>上限</t>
    <rPh sb="0" eb="2">
      <t>ジョウゲン</t>
    </rPh>
    <phoneticPr fontId="4"/>
  </si>
  <si>
    <t>～</t>
    <phoneticPr fontId="4"/>
  </si>
  <si>
    <t>算定額と上限額のいずれか低い方を日額とする</t>
    <phoneticPr fontId="4"/>
  </si>
  <si>
    <t>介護休業手当金支給額等計算</t>
    <rPh sb="0" eb="2">
      <t>カイゴ</t>
    </rPh>
    <rPh sb="2" eb="4">
      <t>キュウギョウ</t>
    </rPh>
    <rPh sb="4" eb="6">
      <t>テアテ</t>
    </rPh>
    <rPh sb="6" eb="7">
      <t>キン</t>
    </rPh>
    <rPh sb="7" eb="10">
      <t>シキュウガク</t>
    </rPh>
    <rPh sb="10" eb="11">
      <t>トウ</t>
    </rPh>
    <rPh sb="11" eb="13">
      <t>ケイサン</t>
    </rPh>
    <phoneticPr fontId="4"/>
  </si>
  <si>
    <t>日</t>
    <rPh sb="0" eb="1">
      <t>ニチ</t>
    </rPh>
    <phoneticPr fontId="4"/>
  </si>
  <si>
    <t>木</t>
    <rPh sb="0" eb="1">
      <t>モク</t>
    </rPh>
    <phoneticPr fontId="4"/>
  </si>
  <si>
    <t>水</t>
    <rPh sb="0" eb="1">
      <t>スイ</t>
    </rPh>
    <phoneticPr fontId="4"/>
  </si>
  <si>
    <t>金</t>
    <rPh sb="0" eb="1">
      <t>キン</t>
    </rPh>
    <phoneticPr fontId="4"/>
  </si>
  <si>
    <t>通勤手当</t>
    <rPh sb="0" eb="4">
      <t>ツウキンテアテ</t>
    </rPh>
    <phoneticPr fontId="4"/>
  </si>
  <si>
    <t>土</t>
    <rPh sb="0" eb="1">
      <t>ツチ</t>
    </rPh>
    <phoneticPr fontId="4"/>
  </si>
  <si>
    <t>火</t>
    <rPh sb="0" eb="1">
      <t>ヒ</t>
    </rPh>
    <phoneticPr fontId="4"/>
  </si>
  <si>
    <t>月</t>
    <rPh sb="0" eb="1">
      <t>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</si>
</sst>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_);[Red]\(0\)"/>
    <numFmt numFmtId="178" formatCode="#,##0.000_ "/>
    <numFmt numFmtId="179" formatCode="#,##0.00_);[Red]\(#,##0.00\)"/>
    <numFmt numFmtId="180" formatCode="#,##0_ "/>
  </numFmts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rgb="FFFF006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BIZ UDPゴシック"/>
      <family val="3"/>
      <charset val="128"/>
    </font>
    <font>
      <b/>
      <sz val="11"/>
      <color theme="3" tint="0.3999755851924192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11"/>
      <color rgb="FF7030A0"/>
      <name val="游ゴシック"/>
      <family val="3"/>
      <charset val="128"/>
      <scheme val="minor"/>
    </font>
    <font>
      <sz val="11"/>
      <color rgb="FF7030A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CC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14548173467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1454817346722"/>
      </right>
      <top/>
      <bottom style="medium">
        <color theme="3" tint="0.39994506668294322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rgb="FFFF99FF"/>
      </left>
      <right/>
      <top style="thick">
        <color rgb="FFFF99FF"/>
      </top>
      <bottom/>
      <diagonal/>
    </border>
    <border>
      <left/>
      <right/>
      <top style="thick">
        <color rgb="FFFF99FF"/>
      </top>
      <bottom/>
      <diagonal/>
    </border>
    <border>
      <left/>
      <right style="thick">
        <color rgb="FFFF99FF"/>
      </right>
      <top style="thick">
        <color rgb="FFFF99FF"/>
      </top>
      <bottom/>
      <diagonal/>
    </border>
    <border>
      <left style="thick">
        <color rgb="FFFF99FF"/>
      </left>
      <right/>
      <top/>
      <bottom style="thick">
        <color rgb="FFFF99FF"/>
      </bottom>
      <diagonal/>
    </border>
    <border>
      <left/>
      <right/>
      <top/>
      <bottom style="thick">
        <color rgb="FFFF99FF"/>
      </bottom>
      <diagonal/>
    </border>
    <border>
      <left/>
      <right style="thick">
        <color rgb="FFFF99FF"/>
      </right>
      <top/>
      <bottom style="thick">
        <color rgb="FFFF99FF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232">
    <xf numFmtId="0" fontId="0" fillId="0" borderId="0" xfId="0"/>
    <xf numFmtId="177" fontId="0" fillId="0" borderId="0" xfId="2" applyNumberFormat="1" applyFont="1" applyProtection="1">
      <alignment vertical="center"/>
    </xf>
    <xf numFmtId="0" fontId="3" fillId="0" borderId="0" xfId="1">
      <alignment vertical="center"/>
    </xf>
    <xf numFmtId="177" fontId="0" fillId="3" borderId="28" xfId="2" applyNumberFormat="1" applyFont="1" applyFill="1" applyBorder="1" applyProtection="1">
      <alignment vertical="center"/>
    </xf>
    <xf numFmtId="177" fontId="0" fillId="3" borderId="29" xfId="2" applyNumberFormat="1" applyFont="1" applyFill="1" applyBorder="1" applyProtection="1">
      <alignment vertical="center"/>
    </xf>
    <xf numFmtId="0" fontId="3" fillId="3" borderId="29" xfId="1" applyFill="1" applyBorder="1">
      <alignment vertical="center"/>
    </xf>
    <xf numFmtId="0" fontId="3" fillId="3" borderId="30" xfId="1" applyFill="1" applyBorder="1">
      <alignment vertical="center"/>
    </xf>
    <xf numFmtId="177" fontId="0" fillId="3" borderId="31" xfId="2" applyNumberFormat="1" applyFont="1" applyFill="1" applyBorder="1" applyProtection="1">
      <alignment vertical="center"/>
    </xf>
    <xf numFmtId="0" fontId="3" fillId="4" borderId="29" xfId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0" fontId="3" fillId="4" borderId="29" xfId="1" quotePrefix="1" applyFill="1" applyBorder="1" applyAlignment="1">
      <alignment horizontal="center" vertical="center"/>
    </xf>
    <xf numFmtId="0" fontId="14" fillId="5" borderId="30" xfId="1" applyFont="1" applyFill="1" applyBorder="1" applyAlignment="1">
      <alignment horizontal="right" vertical="center"/>
    </xf>
    <xf numFmtId="0" fontId="3" fillId="3" borderId="0" xfId="1" applyFill="1">
      <alignment vertical="center"/>
    </xf>
    <xf numFmtId="0" fontId="3" fillId="3" borderId="32" xfId="1" applyFill="1" applyBorder="1">
      <alignment vertical="center"/>
    </xf>
    <xf numFmtId="176" fontId="3" fillId="4" borderId="34" xfId="1" applyNumberFormat="1" applyFill="1" applyBorder="1" applyAlignment="1">
      <alignment horizontal="center" vertical="center"/>
    </xf>
    <xf numFmtId="0" fontId="3" fillId="4" borderId="34" xfId="1" applyFill="1" applyBorder="1" applyAlignment="1">
      <alignment horizontal="center" vertical="center"/>
    </xf>
    <xf numFmtId="178" fontId="3" fillId="0" borderId="35" xfId="1" applyNumberFormat="1" applyBorder="1" applyAlignment="1">
      <alignment horizontal="right" vertical="center"/>
    </xf>
    <xf numFmtId="177" fontId="0" fillId="3" borderId="0" xfId="2" applyNumberFormat="1" applyFont="1" applyFill="1" applyBorder="1" applyProtection="1">
      <alignment vertical="center"/>
    </xf>
    <xf numFmtId="0" fontId="16" fillId="0" borderId="36" xfId="1" applyFont="1" applyBorder="1" applyAlignment="1">
      <alignment horizontal="center" vertical="center"/>
    </xf>
    <xf numFmtId="0" fontId="3" fillId="4" borderId="37" xfId="1" applyFill="1" applyBorder="1" applyAlignment="1">
      <alignment horizontal="center" vertical="center"/>
    </xf>
    <xf numFmtId="0" fontId="3" fillId="4" borderId="37" xfId="1" quotePrefix="1" applyFill="1" applyBorder="1" applyAlignment="1">
      <alignment horizontal="center" vertical="center"/>
    </xf>
    <xf numFmtId="0" fontId="14" fillId="5" borderId="38" xfId="1" applyFont="1" applyFill="1" applyBorder="1" applyAlignment="1">
      <alignment horizontal="right" vertical="center"/>
    </xf>
    <xf numFmtId="0" fontId="3" fillId="4" borderId="0" xfId="1" applyFill="1" applyAlignment="1">
      <alignment horizontal="center" vertical="center"/>
    </xf>
    <xf numFmtId="0" fontId="3" fillId="4" borderId="0" xfId="1" quotePrefix="1" applyFill="1" applyAlignment="1">
      <alignment horizontal="center" vertical="center"/>
    </xf>
    <xf numFmtId="0" fontId="14" fillId="5" borderId="32" xfId="1" applyFont="1" applyFill="1" applyBorder="1" applyAlignment="1">
      <alignment horizontal="right" vertical="center"/>
    </xf>
    <xf numFmtId="176" fontId="3" fillId="4" borderId="40" xfId="1" applyNumberFormat="1" applyFill="1" applyBorder="1">
      <alignment vertical="center"/>
    </xf>
    <xf numFmtId="0" fontId="3" fillId="4" borderId="40" xfId="1" applyFill="1" applyBorder="1">
      <alignment vertical="center"/>
    </xf>
    <xf numFmtId="179" fontId="3" fillId="4" borderId="40" xfId="1" applyNumberFormat="1" applyFill="1" applyBorder="1">
      <alignment vertical="center"/>
    </xf>
    <xf numFmtId="178" fontId="3" fillId="0" borderId="41" xfId="1" applyNumberFormat="1" applyBorder="1" applyAlignment="1">
      <alignment horizontal="right" vertical="center"/>
    </xf>
    <xf numFmtId="0" fontId="3" fillId="4" borderId="0" xfId="1" applyFill="1">
      <alignment vertical="center"/>
    </xf>
    <xf numFmtId="179" fontId="3" fillId="4" borderId="0" xfId="1" applyNumberFormat="1" applyFill="1">
      <alignment vertical="center"/>
    </xf>
    <xf numFmtId="0" fontId="17" fillId="0" borderId="0" xfId="1" applyFont="1" applyAlignment="1">
      <alignment horizontal="center" vertical="center"/>
    </xf>
    <xf numFmtId="178" fontId="3" fillId="4" borderId="0" xfId="1" applyNumberFormat="1" applyFill="1">
      <alignment vertical="center"/>
    </xf>
    <xf numFmtId="178" fontId="19" fillId="0" borderId="0" xfId="1" applyNumberFormat="1" applyFont="1">
      <alignment vertical="center"/>
    </xf>
    <xf numFmtId="177" fontId="0" fillId="3" borderId="33" xfId="2" applyNumberFormat="1" applyFont="1" applyFill="1" applyBorder="1" applyProtection="1">
      <alignment vertical="center"/>
    </xf>
    <xf numFmtId="177" fontId="0" fillId="3" borderId="34" xfId="2" applyNumberFormat="1" applyFont="1" applyFill="1" applyBorder="1" applyProtection="1">
      <alignment vertical="center"/>
    </xf>
    <xf numFmtId="0" fontId="3" fillId="3" borderId="34" xfId="1" applyFill="1" applyBorder="1">
      <alignment vertical="center"/>
    </xf>
    <xf numFmtId="0" fontId="3" fillId="3" borderId="35" xfId="1" applyFill="1" applyBorder="1">
      <alignment vertical="center"/>
    </xf>
    <xf numFmtId="0" fontId="2" fillId="4" borderId="43" xfId="1" applyFont="1" applyFill="1" applyBorder="1" applyAlignment="1">
      <alignment horizontal="center" vertical="center"/>
    </xf>
    <xf numFmtId="0" fontId="3" fillId="4" borderId="43" xfId="1" applyFill="1" applyBorder="1" applyAlignment="1">
      <alignment horizontal="center" vertical="center"/>
    </xf>
    <xf numFmtId="56" fontId="3" fillId="4" borderId="43" xfId="1" quotePrefix="1" applyNumberFormat="1" applyFill="1" applyBorder="1" applyAlignment="1">
      <alignment horizontal="center" vertical="center"/>
    </xf>
    <xf numFmtId="0" fontId="14" fillId="5" borderId="44" xfId="1" applyFont="1" applyFill="1" applyBorder="1" applyAlignment="1">
      <alignment horizontal="right" vertical="center"/>
    </xf>
    <xf numFmtId="0" fontId="14" fillId="5" borderId="47" xfId="1" applyFont="1" applyFill="1" applyBorder="1" applyAlignment="1">
      <alignment horizontal="right" vertical="center"/>
    </xf>
    <xf numFmtId="176" fontId="3" fillId="4" borderId="49" xfId="1" applyNumberFormat="1" applyFill="1" applyBorder="1">
      <alignment vertical="center"/>
    </xf>
    <xf numFmtId="0" fontId="3" fillId="4" borderId="49" xfId="1" applyFill="1" applyBorder="1">
      <alignment vertical="center"/>
    </xf>
    <xf numFmtId="178" fontId="19" fillId="0" borderId="50" xfId="1" applyNumberFormat="1" applyFont="1" applyBorder="1">
      <alignment vertical="center"/>
    </xf>
    <xf numFmtId="0" fontId="22" fillId="4" borderId="51" xfId="1" applyFont="1" applyFill="1" applyBorder="1" applyAlignment="1">
      <alignment horizontal="center" vertical="center"/>
    </xf>
    <xf numFmtId="0" fontId="3" fillId="4" borderId="52" xfId="1" applyFill="1" applyBorder="1" applyAlignment="1">
      <alignment horizontal="center" vertical="center"/>
    </xf>
    <xf numFmtId="180" fontId="23" fillId="0" borderId="53" xfId="1" applyNumberFormat="1" applyFont="1" applyBorder="1">
      <alignment vertical="center"/>
    </xf>
    <xf numFmtId="0" fontId="3" fillId="0" borderId="0" xfId="1" applyAlignment="1">
      <alignment horizontal="left" vertical="center"/>
    </xf>
    <xf numFmtId="0" fontId="3" fillId="4" borderId="55" xfId="1" applyFill="1" applyBorder="1" applyAlignment="1">
      <alignment horizontal="center" vertical="center"/>
    </xf>
    <xf numFmtId="0" fontId="3" fillId="4" borderId="55" xfId="1" applyFill="1" applyBorder="1">
      <alignment vertical="center"/>
    </xf>
    <xf numFmtId="0" fontId="3" fillId="4" borderId="55" xfId="1" quotePrefix="1" applyFill="1" applyBorder="1" applyAlignment="1">
      <alignment horizontal="center" vertical="center"/>
    </xf>
    <xf numFmtId="180" fontId="3" fillId="4" borderId="58" xfId="1" applyNumberFormat="1" applyFill="1" applyBorder="1">
      <alignment vertical="center"/>
    </xf>
    <xf numFmtId="0" fontId="3" fillId="4" borderId="58" xfId="1" applyFill="1" applyBorder="1">
      <alignment vertical="center"/>
    </xf>
    <xf numFmtId="176" fontId="3" fillId="4" borderId="58" xfId="1" applyNumberFormat="1" applyFill="1" applyBorder="1">
      <alignment vertical="center"/>
    </xf>
    <xf numFmtId="0" fontId="14" fillId="4" borderId="55" xfId="1" applyFont="1" applyFill="1" applyBorder="1" applyAlignment="1">
      <alignment horizontal="center" vertical="center"/>
    </xf>
    <xf numFmtId="56" fontId="3" fillId="4" borderId="55" xfId="1" quotePrefix="1" applyNumberFormat="1" applyFill="1" applyBorder="1" applyAlignment="1">
      <alignment horizontal="center" vertical="center"/>
    </xf>
    <xf numFmtId="0" fontId="18" fillId="5" borderId="56" xfId="1" applyFont="1" applyFill="1" applyBorder="1" applyAlignment="1">
      <alignment horizontal="right" vertical="center"/>
    </xf>
    <xf numFmtId="0" fontId="3" fillId="4" borderId="54" xfId="1" applyFill="1" applyBorder="1" applyAlignment="1">
      <alignment horizontal="center" vertical="center"/>
    </xf>
    <xf numFmtId="0" fontId="14" fillId="5" borderId="56" xfId="1" applyFont="1" applyFill="1" applyBorder="1" applyAlignment="1">
      <alignment horizontal="right" vertical="center"/>
    </xf>
    <xf numFmtId="180" fontId="19" fillId="0" borderId="59" xfId="1" applyNumberFormat="1" applyFont="1" applyBorder="1">
      <alignment vertical="center"/>
    </xf>
    <xf numFmtId="0" fontId="3" fillId="4" borderId="57" xfId="1" applyFill="1" applyBorder="1">
      <alignment vertical="center"/>
    </xf>
    <xf numFmtId="0" fontId="3" fillId="4" borderId="60" xfId="1" applyFill="1" applyBorder="1" applyAlignment="1">
      <alignment horizontal="center" vertical="center"/>
    </xf>
    <xf numFmtId="0" fontId="3" fillId="4" borderId="61" xfId="1" applyFill="1" applyBorder="1" applyAlignment="1">
      <alignment horizontal="center" vertical="center"/>
    </xf>
    <xf numFmtId="0" fontId="3" fillId="4" borderId="61" xfId="1" quotePrefix="1" applyFill="1" applyBorder="1" applyAlignment="1">
      <alignment horizontal="center" vertical="center"/>
    </xf>
    <xf numFmtId="176" fontId="0" fillId="4" borderId="63" xfId="2" applyNumberFormat="1" applyFont="1" applyFill="1" applyBorder="1" applyProtection="1">
      <alignment vertical="center"/>
    </xf>
    <xf numFmtId="177" fontId="0" fillId="4" borderId="64" xfId="2" applyNumberFormat="1" applyFont="1" applyFill="1" applyBorder="1" applyProtection="1">
      <alignment vertical="center"/>
    </xf>
    <xf numFmtId="176" fontId="3" fillId="4" borderId="64" xfId="1" applyNumberFormat="1" applyFill="1" applyBorder="1">
      <alignment vertical="center"/>
    </xf>
    <xf numFmtId="0" fontId="3" fillId="4" borderId="64" xfId="1" applyFill="1" applyBorder="1">
      <alignment vertical="center"/>
    </xf>
    <xf numFmtId="180" fontId="3" fillId="4" borderId="64" xfId="1" applyNumberFormat="1" applyFill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176" fontId="11" fillId="0" borderId="0" xfId="2" applyNumberFormat="1" applyFont="1" applyProtection="1">
      <alignment vertical="center"/>
    </xf>
    <xf numFmtId="176" fontId="29" fillId="0" borderId="0" xfId="2" applyNumberFormat="1" applyFont="1" applyProtection="1">
      <alignment vertical="center"/>
    </xf>
    <xf numFmtId="0" fontId="5" fillId="0" borderId="0" xfId="1" applyFont="1" applyAlignment="1">
      <alignment vertical="center" wrapText="1"/>
    </xf>
    <xf numFmtId="176" fontId="11" fillId="0" borderId="0" xfId="2" applyNumberFormat="1" applyFont="1" applyAlignment="1" applyProtection="1">
      <alignment vertical="center" wrapText="1"/>
    </xf>
    <xf numFmtId="176" fontId="11" fillId="2" borderId="76" xfId="2" applyNumberFormat="1" applyFont="1" applyFill="1" applyBorder="1" applyProtection="1">
      <alignment vertical="center"/>
    </xf>
    <xf numFmtId="0" fontId="27" fillId="2" borderId="0" xfId="1" applyFont="1" applyFill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176" fontId="11" fillId="2" borderId="0" xfId="2" applyNumberFormat="1" applyFont="1" applyFill="1" applyProtection="1">
      <alignment vertical="center"/>
    </xf>
    <xf numFmtId="0" fontId="3" fillId="2" borderId="0" xfId="1" applyFill="1">
      <alignment vertical="center"/>
    </xf>
    <xf numFmtId="177" fontId="0" fillId="2" borderId="0" xfId="2" applyNumberFormat="1" applyFont="1" applyFill="1" applyProtection="1">
      <alignment vertical="center"/>
    </xf>
    <xf numFmtId="177" fontId="12" fillId="2" borderId="0" xfId="2" applyNumberFormat="1" applyFont="1" applyFill="1" applyAlignment="1" applyProtection="1">
      <alignment vertical="center" wrapText="1"/>
    </xf>
    <xf numFmtId="177" fontId="31" fillId="2" borderId="0" xfId="2" applyNumberFormat="1" applyFont="1" applyFill="1" applyAlignment="1" applyProtection="1">
      <alignment horizontal="left" vertical="center"/>
    </xf>
    <xf numFmtId="0" fontId="9" fillId="2" borderId="0" xfId="1" applyFont="1" applyFill="1" applyAlignment="1">
      <alignment horizontal="left" vertical="center"/>
    </xf>
    <xf numFmtId="177" fontId="23" fillId="2" borderId="0" xfId="2" applyNumberFormat="1" applyFont="1" applyFill="1" applyAlignment="1" applyProtection="1">
      <alignment horizontal="left" vertical="center"/>
    </xf>
    <xf numFmtId="0" fontId="24" fillId="2" borderId="0" xfId="1" applyFont="1" applyFill="1">
      <alignment vertical="center"/>
    </xf>
    <xf numFmtId="0" fontId="1" fillId="2" borderId="0" xfId="1" applyFont="1" applyFill="1">
      <alignment vertical="center"/>
    </xf>
    <xf numFmtId="0" fontId="5" fillId="2" borderId="79" xfId="1" applyFont="1" applyFill="1" applyBorder="1" applyAlignment="1">
      <alignment horizontal="center" vertical="center"/>
    </xf>
    <xf numFmtId="0" fontId="5" fillId="2" borderId="82" xfId="1" applyFont="1" applyFill="1" applyBorder="1" applyAlignment="1">
      <alignment horizontal="center" vertical="center"/>
    </xf>
    <xf numFmtId="0" fontId="3" fillId="2" borderId="0" xfId="1" applyFill="1" applyAlignment="1">
      <alignment horizontal="left" vertical="center"/>
    </xf>
    <xf numFmtId="177" fontId="0" fillId="2" borderId="0" xfId="2" applyNumberFormat="1" applyFont="1" applyFill="1" applyAlignment="1" applyProtection="1">
      <alignment horizontal="left" vertical="center"/>
    </xf>
    <xf numFmtId="176" fontId="26" fillId="2" borderId="0" xfId="2" applyNumberFormat="1" applyFont="1" applyFill="1" applyProtection="1">
      <alignment vertical="center"/>
    </xf>
    <xf numFmtId="176" fontId="29" fillId="2" borderId="0" xfId="2" applyNumberFormat="1" applyFont="1" applyFill="1" applyProtection="1">
      <alignment vertical="center"/>
    </xf>
    <xf numFmtId="177" fontId="13" fillId="2" borderId="28" xfId="2" applyNumberFormat="1" applyFont="1" applyFill="1" applyBorder="1" applyAlignment="1" applyProtection="1">
      <alignment horizontal="center" vertical="center"/>
    </xf>
    <xf numFmtId="177" fontId="13" fillId="2" borderId="29" xfId="2" applyNumberFormat="1" applyFont="1" applyFill="1" applyBorder="1" applyAlignment="1" applyProtection="1">
      <alignment horizontal="center" vertical="center"/>
    </xf>
    <xf numFmtId="177" fontId="0" fillId="2" borderId="33" xfId="2" applyNumberFormat="1" applyFont="1" applyFill="1" applyBorder="1" applyProtection="1">
      <alignment vertical="center"/>
    </xf>
    <xf numFmtId="177" fontId="0" fillId="2" borderId="34" xfId="2" applyNumberFormat="1" applyFont="1" applyFill="1" applyBorder="1" applyProtection="1">
      <alignment vertical="center"/>
    </xf>
    <xf numFmtId="177" fontId="0" fillId="2" borderId="28" xfId="2" applyNumberFormat="1" applyFont="1" applyFill="1" applyBorder="1" applyProtection="1">
      <alignment vertical="center"/>
    </xf>
    <xf numFmtId="177" fontId="13" fillId="2" borderId="31" xfId="2" applyNumberFormat="1" applyFont="1" applyFill="1" applyBorder="1" applyAlignment="1" applyProtection="1">
      <alignment horizontal="center" vertical="center"/>
    </xf>
    <xf numFmtId="177" fontId="0" fillId="2" borderId="31" xfId="2" applyNumberFormat="1" applyFont="1" applyFill="1" applyBorder="1" applyProtection="1">
      <alignment vertical="center"/>
    </xf>
    <xf numFmtId="177" fontId="0" fillId="2" borderId="39" xfId="2" applyNumberFormat="1" applyFont="1" applyFill="1" applyBorder="1" applyProtection="1">
      <alignment vertical="center"/>
    </xf>
    <xf numFmtId="0" fontId="3" fillId="2" borderId="34" xfId="1" applyFill="1" applyBorder="1">
      <alignment vertical="center"/>
    </xf>
    <xf numFmtId="0" fontId="3" fillId="2" borderId="35" xfId="1" applyFill="1" applyBorder="1">
      <alignment vertical="center"/>
    </xf>
    <xf numFmtId="178" fontId="3" fillId="2" borderId="32" xfId="1" applyNumberFormat="1" applyFill="1" applyBorder="1">
      <alignment vertical="center"/>
    </xf>
    <xf numFmtId="177" fontId="0" fillId="2" borderId="29" xfId="2" applyNumberFormat="1" applyFont="1" applyFill="1" applyBorder="1" applyProtection="1">
      <alignment vertical="center"/>
    </xf>
    <xf numFmtId="0" fontId="3" fillId="2" borderId="29" xfId="1" applyFill="1" applyBorder="1">
      <alignment vertical="center"/>
    </xf>
    <xf numFmtId="0" fontId="3" fillId="2" borderId="30" xfId="1" applyFill="1" applyBorder="1">
      <alignment vertical="center"/>
    </xf>
    <xf numFmtId="0" fontId="18" fillId="2" borderId="0" xfId="1" applyFont="1" applyFill="1" applyAlignment="1">
      <alignment vertical="center" wrapText="1"/>
    </xf>
    <xf numFmtId="0" fontId="13" fillId="2" borderId="0" xfId="1" applyFont="1" applyFill="1">
      <alignment vertical="center"/>
    </xf>
    <xf numFmtId="57" fontId="13" fillId="2" borderId="0" xfId="1" applyNumberFormat="1" applyFont="1" applyFill="1" applyAlignment="1">
      <alignment horizontal="right" vertical="center"/>
    </xf>
    <xf numFmtId="0" fontId="13" fillId="2" borderId="0" xfId="1" applyFont="1" applyFill="1" applyAlignment="1">
      <alignment horizontal="right" vertical="center"/>
    </xf>
    <xf numFmtId="38" fontId="13" fillId="2" borderId="0" xfId="3" applyFont="1" applyFill="1" applyProtection="1">
      <alignment vertical="center"/>
    </xf>
    <xf numFmtId="0" fontId="14" fillId="2" borderId="0" xfId="1" applyFont="1" applyFill="1">
      <alignment vertical="center"/>
    </xf>
    <xf numFmtId="0" fontId="14" fillId="2" borderId="0" xfId="1" applyFont="1" applyFill="1" applyAlignment="1">
      <alignment horizontal="right" vertical="center"/>
    </xf>
    <xf numFmtId="0" fontId="23" fillId="2" borderId="62" xfId="1" applyFont="1" applyFill="1" applyBorder="1">
      <alignment vertical="center"/>
    </xf>
    <xf numFmtId="38" fontId="23" fillId="2" borderId="65" xfId="2" applyFont="1" applyFill="1" applyBorder="1" applyProtection="1">
      <alignment vertical="center"/>
    </xf>
    <xf numFmtId="0" fontId="2" fillId="2" borderId="5" xfId="1" applyFont="1" applyFill="1" applyBorder="1">
      <alignment vertical="center"/>
    </xf>
    <xf numFmtId="0" fontId="3" fillId="2" borderId="5" xfId="1" applyFill="1" applyBorder="1">
      <alignment vertical="center"/>
    </xf>
    <xf numFmtId="0" fontId="3" fillId="2" borderId="6" xfId="1" applyFill="1" applyBorder="1">
      <alignment vertical="center"/>
    </xf>
    <xf numFmtId="0" fontId="14" fillId="2" borderId="0" xfId="1" applyFont="1" applyFill="1" applyProtection="1">
      <alignment vertical="center"/>
      <protection locked="0"/>
    </xf>
    <xf numFmtId="0" fontId="25" fillId="2" borderId="0" xfId="1" applyFont="1" applyFill="1" applyAlignment="1" applyProtection="1">
      <alignment horizontal="right" vertical="center"/>
      <protection locked="0"/>
    </xf>
    <xf numFmtId="0" fontId="3" fillId="2" borderId="0" xfId="1" applyFill="1" applyProtection="1">
      <alignment vertical="center"/>
      <protection locked="0"/>
    </xf>
    <xf numFmtId="0" fontId="3" fillId="2" borderId="2" xfId="1" applyFill="1" applyBorder="1" applyProtection="1">
      <alignment vertical="center"/>
      <protection locked="0"/>
    </xf>
    <xf numFmtId="0" fontId="28" fillId="2" borderId="9" xfId="1" applyFont="1" applyFill="1" applyBorder="1">
      <alignment vertical="center"/>
    </xf>
    <xf numFmtId="0" fontId="25" fillId="2" borderId="9" xfId="1" applyFont="1" applyFill="1" applyBorder="1" applyAlignment="1" applyProtection="1">
      <alignment horizontal="left" vertical="center"/>
      <protection locked="0"/>
    </xf>
    <xf numFmtId="0" fontId="3" fillId="2" borderId="9" xfId="1" applyFill="1" applyBorder="1" applyProtection="1">
      <alignment vertical="center"/>
      <protection locked="0"/>
    </xf>
    <xf numFmtId="0" fontId="3" fillId="2" borderId="10" xfId="1" applyFill="1" applyBorder="1" applyProtection="1">
      <alignment vertical="center"/>
      <protection locked="0"/>
    </xf>
    <xf numFmtId="177" fontId="5" fillId="2" borderId="4" xfId="2" applyNumberFormat="1" applyFont="1" applyFill="1" applyBorder="1" applyProtection="1">
      <alignment vertical="center"/>
    </xf>
    <xf numFmtId="177" fontId="0" fillId="2" borderId="5" xfId="2" applyNumberFormat="1" applyFont="1" applyFill="1" applyBorder="1" applyProtection="1">
      <alignment vertical="center"/>
    </xf>
    <xf numFmtId="177" fontId="5" fillId="2" borderId="7" xfId="2" applyNumberFormat="1" applyFont="1" applyFill="1" applyBorder="1" applyProtection="1">
      <alignment vertical="center"/>
      <protection locked="0"/>
    </xf>
    <xf numFmtId="177" fontId="0" fillId="2" borderId="0" xfId="2" applyNumberFormat="1" applyFont="1" applyFill="1" applyBorder="1" applyProtection="1">
      <alignment vertical="center"/>
      <protection locked="0"/>
    </xf>
    <xf numFmtId="0" fontId="2" fillId="2" borderId="0" xfId="1" applyFont="1" applyFill="1" applyProtection="1">
      <alignment vertical="center"/>
      <protection locked="0"/>
    </xf>
    <xf numFmtId="0" fontId="2" fillId="2" borderId="0" xfId="1" applyFont="1" applyFill="1">
      <alignment vertical="center"/>
    </xf>
    <xf numFmtId="177" fontId="5" fillId="2" borderId="0" xfId="2" applyNumberFormat="1" applyFont="1" applyFill="1" applyBorder="1" applyProtection="1">
      <alignment vertical="center"/>
      <protection locked="0"/>
    </xf>
    <xf numFmtId="0" fontId="5" fillId="2" borderId="0" xfId="1" applyFont="1" applyFill="1" applyProtection="1">
      <alignment vertical="center"/>
      <protection locked="0"/>
    </xf>
    <xf numFmtId="0" fontId="5" fillId="2" borderId="0" xfId="1" applyFont="1" applyFill="1" applyAlignment="1">
      <alignment horizontal="right" vertical="center"/>
    </xf>
    <xf numFmtId="177" fontId="7" fillId="2" borderId="7" xfId="2" applyNumberFormat="1" applyFont="1" applyFill="1" applyBorder="1" applyProtection="1">
      <alignment vertical="center"/>
      <protection locked="0"/>
    </xf>
    <xf numFmtId="177" fontId="0" fillId="2" borderId="8" xfId="2" applyNumberFormat="1" applyFont="1" applyFill="1" applyBorder="1" applyProtection="1">
      <alignment vertical="center"/>
      <protection locked="0"/>
    </xf>
    <xf numFmtId="177" fontId="0" fillId="2" borderId="9" xfId="2" applyNumberFormat="1" applyFont="1" applyFill="1" applyBorder="1" applyProtection="1">
      <alignment vertical="center"/>
      <protection locked="0"/>
    </xf>
    <xf numFmtId="0" fontId="3" fillId="2" borderId="9" xfId="1" applyFill="1" applyBorder="1">
      <alignment vertical="center"/>
    </xf>
    <xf numFmtId="0" fontId="28" fillId="2" borderId="9" xfId="1" applyFont="1" applyFill="1" applyBorder="1" applyAlignment="1">
      <alignment horizontal="left" vertical="center"/>
    </xf>
    <xf numFmtId="0" fontId="28" fillId="2" borderId="9" xfId="1" applyFont="1" applyFill="1" applyBorder="1" applyAlignment="1">
      <alignment horizontal="right" vertical="center"/>
    </xf>
    <xf numFmtId="177" fontId="20" fillId="2" borderId="42" xfId="2" applyNumberFormat="1" applyFont="1" applyFill="1" applyBorder="1" applyAlignment="1" applyProtection="1">
      <alignment horizontal="center" vertical="center"/>
    </xf>
    <xf numFmtId="177" fontId="0" fillId="2" borderId="43" xfId="2" applyNumberFormat="1" applyFont="1" applyFill="1" applyBorder="1" applyProtection="1">
      <alignment vertical="center"/>
    </xf>
    <xf numFmtId="177" fontId="0" fillId="2" borderId="48" xfId="2" applyNumberFormat="1" applyFont="1" applyFill="1" applyBorder="1" applyProtection="1">
      <alignment vertical="center"/>
    </xf>
    <xf numFmtId="177" fontId="0" fillId="2" borderId="49" xfId="2" applyNumberFormat="1" applyFont="1" applyFill="1" applyBorder="1" applyProtection="1">
      <alignment vertical="center"/>
    </xf>
    <xf numFmtId="177" fontId="0" fillId="2" borderId="54" xfId="2" applyNumberFormat="1" applyFont="1" applyFill="1" applyBorder="1" applyProtection="1">
      <alignment vertical="center"/>
    </xf>
    <xf numFmtId="177" fontId="0" fillId="2" borderId="55" xfId="2" applyNumberFormat="1" applyFont="1" applyFill="1" applyBorder="1" applyProtection="1">
      <alignment vertical="center"/>
    </xf>
    <xf numFmtId="0" fontId="3" fillId="2" borderId="55" xfId="1" applyFill="1" applyBorder="1">
      <alignment vertical="center"/>
    </xf>
    <xf numFmtId="177" fontId="0" fillId="2" borderId="57" xfId="2" applyNumberFormat="1" applyFont="1" applyFill="1" applyBorder="1" applyProtection="1">
      <alignment vertical="center"/>
    </xf>
    <xf numFmtId="177" fontId="0" fillId="2" borderId="58" xfId="2" applyNumberFormat="1" applyFont="1" applyFill="1" applyBorder="1" applyProtection="1">
      <alignment vertical="center"/>
    </xf>
    <xf numFmtId="0" fontId="3" fillId="2" borderId="58" xfId="1" applyFill="1" applyBorder="1">
      <alignment vertical="center"/>
    </xf>
    <xf numFmtId="180" fontId="23" fillId="2" borderId="56" xfId="1" applyNumberFormat="1" applyFont="1" applyFill="1" applyBorder="1">
      <alignment vertical="center"/>
    </xf>
    <xf numFmtId="180" fontId="23" fillId="2" borderId="59" xfId="1" applyNumberFormat="1" applyFont="1" applyFill="1" applyBorder="1">
      <alignment vertical="center"/>
    </xf>
    <xf numFmtId="0" fontId="21" fillId="2" borderId="45" xfId="1" applyFont="1" applyFill="1" applyBorder="1" applyAlignment="1">
      <alignment horizontal="center" vertical="center"/>
    </xf>
    <xf numFmtId="0" fontId="3" fillId="2" borderId="46" xfId="1" applyFill="1" applyBorder="1">
      <alignment vertical="center"/>
    </xf>
    <xf numFmtId="0" fontId="5" fillId="2" borderId="74" xfId="1" applyFont="1" applyFill="1" applyBorder="1" applyAlignment="1">
      <alignment horizontal="center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176" fontId="11" fillId="2" borderId="0" xfId="2" applyNumberFormat="1" applyFont="1" applyFill="1" applyAlignment="1" applyProtection="1">
      <alignment horizontal="left" vertical="center"/>
    </xf>
    <xf numFmtId="0" fontId="7" fillId="2" borderId="0" xfId="1" applyFont="1" applyFill="1" applyAlignment="1">
      <alignment horizontal="left" vertical="center"/>
    </xf>
    <xf numFmtId="0" fontId="25" fillId="6" borderId="0" xfId="1" applyFont="1" applyFill="1" applyAlignment="1" applyProtection="1">
      <alignment horizontal="right" vertical="center"/>
      <protection locked="0"/>
    </xf>
    <xf numFmtId="0" fontId="3" fillId="6" borderId="0" xfId="1" applyFill="1" applyProtection="1">
      <alignment vertical="center"/>
      <protection locked="0"/>
    </xf>
    <xf numFmtId="0" fontId="3" fillId="6" borderId="2" xfId="1" applyFill="1" applyBorder="1" applyProtection="1">
      <alignment vertical="center"/>
      <protection locked="0"/>
    </xf>
    <xf numFmtId="0" fontId="25" fillId="6" borderId="0" xfId="1" applyFont="1" applyFill="1" applyAlignment="1" applyProtection="1">
      <alignment horizontal="left" vertical="center"/>
      <protection locked="0"/>
    </xf>
    <xf numFmtId="177" fontId="5" fillId="6" borderId="7" xfId="2" applyNumberFormat="1" applyFont="1" applyFill="1" applyBorder="1" applyProtection="1">
      <alignment vertical="center"/>
      <protection locked="0"/>
    </xf>
    <xf numFmtId="177" fontId="5" fillId="6" borderId="0" xfId="2" applyNumberFormat="1" applyFont="1" applyFill="1" applyBorder="1" applyProtection="1">
      <alignment vertical="center"/>
      <protection locked="0"/>
    </xf>
    <xf numFmtId="0" fontId="5" fillId="6" borderId="0" xfId="1" applyFont="1" applyFill="1" applyProtection="1">
      <alignment vertical="center"/>
      <protection locked="0"/>
    </xf>
    <xf numFmtId="0" fontId="7" fillId="6" borderId="12" xfId="1" applyFont="1" applyFill="1" applyBorder="1" applyProtection="1">
      <alignment vertical="center"/>
      <protection locked="0"/>
    </xf>
    <xf numFmtId="180" fontId="5" fillId="6" borderId="12" xfId="1" applyNumberFormat="1" applyFont="1" applyFill="1" applyBorder="1" applyProtection="1">
      <alignment vertical="center"/>
      <protection locked="0"/>
    </xf>
    <xf numFmtId="176" fontId="15" fillId="6" borderId="89" xfId="2" applyNumberFormat="1" applyFont="1" applyFill="1" applyBorder="1" applyAlignment="1" applyProtection="1">
      <alignment vertical="center"/>
      <protection locked="0"/>
    </xf>
    <xf numFmtId="176" fontId="15" fillId="6" borderId="77" xfId="2" applyNumberFormat="1" applyFont="1" applyFill="1" applyBorder="1" applyProtection="1">
      <alignment vertical="center"/>
      <protection locked="0"/>
    </xf>
    <xf numFmtId="176" fontId="15" fillId="6" borderId="24" xfId="2" applyNumberFormat="1" applyFont="1" applyFill="1" applyBorder="1" applyProtection="1">
      <alignment vertical="center"/>
      <protection locked="0"/>
    </xf>
    <xf numFmtId="176" fontId="15" fillId="6" borderId="78" xfId="2" applyNumberFormat="1" applyFont="1" applyFill="1" applyBorder="1" applyProtection="1">
      <alignment vertical="center"/>
      <protection locked="0"/>
    </xf>
    <xf numFmtId="176" fontId="11" fillId="6" borderId="80" xfId="2" applyNumberFormat="1" applyFont="1" applyFill="1" applyBorder="1" applyProtection="1">
      <alignment vertical="center"/>
    </xf>
    <xf numFmtId="176" fontId="15" fillId="6" borderId="81" xfId="2" applyNumberFormat="1" applyFont="1" applyFill="1" applyBorder="1" applyProtection="1">
      <alignment vertical="center"/>
      <protection locked="0"/>
    </xf>
    <xf numFmtId="179" fontId="15" fillId="6" borderId="80" xfId="2" applyNumberFormat="1" applyFont="1" applyFill="1" applyBorder="1" applyProtection="1">
      <alignment vertical="center"/>
      <protection locked="0"/>
    </xf>
    <xf numFmtId="176" fontId="15" fillId="6" borderId="85" xfId="2" applyNumberFormat="1" applyFont="1" applyFill="1" applyBorder="1" applyProtection="1">
      <alignment vertical="center"/>
      <protection locked="0"/>
    </xf>
    <xf numFmtId="0" fontId="5" fillId="2" borderId="3" xfId="1" quotePrefix="1" applyFont="1" applyFill="1" applyBorder="1">
      <alignment vertical="center"/>
    </xf>
    <xf numFmtId="0" fontId="5" fillId="6" borderId="19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left" vertical="center"/>
    </xf>
    <xf numFmtId="0" fontId="5" fillId="2" borderId="69" xfId="1" applyFont="1" applyFill="1" applyBorder="1" applyAlignment="1">
      <alignment horizontal="left" vertical="center"/>
    </xf>
    <xf numFmtId="0" fontId="5" fillId="2" borderId="83" xfId="1" applyFont="1" applyFill="1" applyBorder="1" applyAlignment="1">
      <alignment horizontal="left" vertical="center"/>
    </xf>
    <xf numFmtId="0" fontId="5" fillId="2" borderId="84" xfId="1" applyFont="1" applyFill="1" applyBorder="1" applyAlignment="1">
      <alignment horizontal="left" vertical="center"/>
    </xf>
    <xf numFmtId="0" fontId="9" fillId="0" borderId="15" xfId="1" applyFont="1" applyBorder="1" applyAlignment="1">
      <alignment horizontal="left" vertical="top" wrapText="1"/>
    </xf>
    <xf numFmtId="0" fontId="9" fillId="0" borderId="18" xfId="1" applyFont="1" applyBorder="1" applyAlignment="1">
      <alignment horizontal="left" vertical="top" wrapText="1"/>
    </xf>
    <xf numFmtId="0" fontId="9" fillId="0" borderId="71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72" xfId="1" applyFont="1" applyBorder="1" applyAlignment="1">
      <alignment horizontal="left" vertical="top" wrapText="1"/>
    </xf>
    <xf numFmtId="0" fontId="9" fillId="0" borderId="13" xfId="1" applyFont="1" applyBorder="1" applyAlignment="1">
      <alignment horizontal="left" vertical="top" wrapText="1"/>
    </xf>
    <xf numFmtId="0" fontId="9" fillId="0" borderId="14" xfId="1" applyFont="1" applyBorder="1" applyAlignment="1">
      <alignment horizontal="left" vertical="top" wrapText="1"/>
    </xf>
    <xf numFmtId="0" fontId="9" fillId="0" borderId="73" xfId="1" applyFont="1" applyBorder="1" applyAlignment="1">
      <alignment horizontal="left" vertical="top" wrapText="1"/>
    </xf>
    <xf numFmtId="0" fontId="7" fillId="6" borderId="86" xfId="1" applyFont="1" applyFill="1" applyBorder="1" applyAlignment="1" applyProtection="1">
      <alignment horizontal="left" vertical="center"/>
      <protection locked="0"/>
    </xf>
    <xf numFmtId="0" fontId="7" fillId="6" borderId="16" xfId="1" applyFont="1" applyFill="1" applyBorder="1" applyAlignment="1" applyProtection="1">
      <alignment horizontal="left" vertical="center"/>
      <protection locked="0"/>
    </xf>
    <xf numFmtId="0" fontId="7" fillId="6" borderId="70" xfId="1" applyFont="1" applyFill="1" applyBorder="1" applyAlignment="1" applyProtection="1">
      <alignment horizontal="left" vertical="center"/>
      <protection locked="0"/>
    </xf>
    <xf numFmtId="0" fontId="7" fillId="6" borderId="87" xfId="1" applyFont="1" applyFill="1" applyBorder="1" applyAlignment="1" applyProtection="1">
      <alignment horizontal="left" vertical="center"/>
      <protection locked="0"/>
    </xf>
    <xf numFmtId="0" fontId="7" fillId="6" borderId="17" xfId="1" applyFont="1" applyFill="1" applyBorder="1" applyAlignment="1" applyProtection="1">
      <alignment horizontal="left" vertical="center"/>
      <protection locked="0"/>
    </xf>
    <xf numFmtId="0" fontId="7" fillId="6" borderId="67" xfId="1" applyFont="1" applyFill="1" applyBorder="1" applyAlignment="1" applyProtection="1">
      <alignment horizontal="left" vertical="center"/>
      <protection locked="0"/>
    </xf>
    <xf numFmtId="0" fontId="5" fillId="6" borderId="87" xfId="1" applyFont="1" applyFill="1" applyBorder="1" applyAlignment="1" applyProtection="1">
      <alignment horizontal="left" vertical="center"/>
      <protection locked="0"/>
    </xf>
    <xf numFmtId="0" fontId="5" fillId="6" borderId="17" xfId="1" applyFont="1" applyFill="1" applyBorder="1" applyAlignment="1" applyProtection="1">
      <alignment horizontal="left" vertical="center"/>
      <protection locked="0"/>
    </xf>
    <xf numFmtId="0" fontId="5" fillId="6" borderId="67" xfId="1" applyFont="1" applyFill="1" applyBorder="1" applyAlignment="1" applyProtection="1">
      <alignment horizontal="left" vertical="center"/>
      <protection locked="0"/>
    </xf>
    <xf numFmtId="0" fontId="5" fillId="6" borderId="88" xfId="1" applyFont="1" applyFill="1" applyBorder="1" applyAlignment="1" applyProtection="1">
      <alignment horizontal="left" vertical="center"/>
      <protection locked="0"/>
    </xf>
    <xf numFmtId="0" fontId="5" fillId="6" borderId="66" xfId="1" applyFont="1" applyFill="1" applyBorder="1" applyAlignment="1" applyProtection="1">
      <alignment horizontal="left" vertical="center"/>
      <protection locked="0"/>
    </xf>
    <xf numFmtId="0" fontId="5" fillId="6" borderId="68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left" vertical="center"/>
    </xf>
    <xf numFmtId="0" fontId="5" fillId="2" borderId="75" xfId="1" applyFont="1" applyFill="1" applyBorder="1" applyAlignment="1">
      <alignment horizontal="left" vertical="center"/>
    </xf>
    <xf numFmtId="0" fontId="7" fillId="0" borderId="86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 applyProtection="1">
      <alignment horizontal="left" vertical="center"/>
      <protection locked="0"/>
    </xf>
    <xf numFmtId="0" fontId="7" fillId="0" borderId="70" xfId="1" applyFont="1" applyBorder="1" applyAlignment="1" applyProtection="1">
      <alignment horizontal="left" vertical="center"/>
      <protection locked="0"/>
    </xf>
    <xf numFmtId="0" fontId="5" fillId="0" borderId="7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6" borderId="3" xfId="1" applyFont="1" applyFill="1" applyBorder="1" applyAlignment="1" applyProtection="1">
      <alignment horizontal="center" vertical="center"/>
      <protection locked="0"/>
    </xf>
    <xf numFmtId="0" fontId="5" fillId="6" borderId="11" xfId="1" applyFont="1" applyFill="1" applyBorder="1" applyAlignment="1" applyProtection="1">
      <alignment horizontal="center" vertical="center"/>
      <protection locked="0"/>
    </xf>
    <xf numFmtId="0" fontId="5" fillId="0" borderId="7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6" borderId="1" xfId="1" applyFont="1" applyFill="1" applyBorder="1" applyAlignment="1" applyProtection="1">
      <alignment horizontal="center" vertical="center"/>
      <protection locked="0"/>
    </xf>
    <xf numFmtId="0" fontId="5" fillId="6" borderId="12" xfId="1" applyFont="1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19049</xdr:colOff>
      <xdr:row>0</xdr:row>
      <xdr:rowOff>66676</xdr:rowOff>
    </xdr:from>
    <xdr:to>
      <xdr:col>25</xdr:col>
      <xdr:colOff>95249</xdr:colOff>
      <xdr:row>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F529E3-9D37-4148-86A4-08D9F12C62FE}"/>
            </a:ext>
          </a:extLst>
        </xdr:cNvPr>
        <xdr:cNvSpPr txBox="1"/>
      </xdr:nvSpPr>
      <xdr:spPr>
        <a:xfrm>
          <a:off x="6810374" y="66676"/>
          <a:ext cx="6391275" cy="7048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※ </a:t>
          </a:r>
          <a:r>
            <a:rPr kumimoji="1" lang="ja-JP" altLang="en-US" sz="900">
              <a:latin typeface="+mn-ea"/>
              <a:ea typeface="+mn-ea"/>
            </a:rPr>
            <a:t>入力して作成する場合は薄黄色のセルにのみ入力し、グレー印刷したものを共済組合へ提出してください。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en-US" altLang="ja-JP" sz="900">
              <a:latin typeface="+mn-ea"/>
              <a:ea typeface="+mn-ea"/>
            </a:rPr>
            <a:t>※ </a:t>
          </a:r>
          <a:r>
            <a:rPr kumimoji="1" lang="ja-JP" altLang="en-US" sz="900">
              <a:latin typeface="+mn-ea"/>
              <a:ea typeface="+mn-ea"/>
            </a:rPr>
            <a:t>数値を入力した場合、「支給額等計算」に計算結果を表示します。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en-US" altLang="ja-JP" sz="900">
              <a:latin typeface="+mn-ea"/>
              <a:ea typeface="+mn-ea"/>
            </a:rPr>
            <a:t>※ </a:t>
          </a:r>
          <a:r>
            <a:rPr kumimoji="1" lang="ja-JP" altLang="en-US" sz="900">
              <a:latin typeface="+mn-ea"/>
              <a:ea typeface="+mn-ea"/>
            </a:rPr>
            <a:t>入力項目以外のセルは保護設定をしています。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90BB0-F42E-4DC3-8940-6F4FD6987C7D}">
  <sheetPr transitionEvaluation="1">
    <pageSetUpPr fitToPage="1"/>
  </sheetPr>
  <dimension ref="A1:AD38"/>
  <sheetViews>
    <sheetView tabSelected="1" workbookViewId="0">
      <selection activeCell="D3" sqref="D3:E3"/>
    </sheetView>
  </sheetViews>
  <sheetFormatPr defaultRowHeight="18.75" x14ac:dyDescent="0.4"/>
  <cols>
    <col min="1" max="2" width="4.375" style="71" customWidth="1"/>
    <col min="3" max="7" width="4.375" style="72" customWidth="1"/>
    <col min="8" max="8" width="14.25" style="73" customWidth="1"/>
    <col min="9" max="9" width="5.25" style="2" bestFit="1" customWidth="1"/>
    <col min="10" max="10" width="3.875" style="2" customWidth="1"/>
    <col min="11" max="11" width="3" style="1" customWidth="1"/>
    <col min="12" max="12" width="1.625" style="1" customWidth="1"/>
    <col min="13" max="13" width="9" style="1"/>
    <col min="14" max="14" width="6.875" style="1" customWidth="1"/>
    <col min="15" max="15" width="10.625" style="2" customWidth="1"/>
    <col min="16" max="16" width="4" style="2" customWidth="1"/>
    <col min="17" max="17" width="9" style="2"/>
    <col min="18" max="18" width="3.375" style="2" bestFit="1" customWidth="1"/>
    <col min="19" max="19" width="10.625" style="2" customWidth="1"/>
    <col min="20" max="20" width="9" style="2"/>
    <col min="21" max="21" width="17.625" style="2" customWidth="1"/>
    <col min="22" max="22" width="4" style="2" customWidth="1"/>
    <col min="23" max="23" width="10.375" style="2" customWidth="1"/>
    <col min="24" max="24" width="3.375" style="2" bestFit="1" customWidth="1"/>
    <col min="25" max="25" width="15.5" style="2" customWidth="1"/>
    <col min="26" max="26" width="2" style="2" customWidth="1"/>
    <col min="27" max="16384" width="9" style="2"/>
  </cols>
  <sheetData>
    <row r="1" spans="1:26" ht="27" customHeight="1" x14ac:dyDescent="0.4">
      <c r="A1" s="78" t="s">
        <v>68</v>
      </c>
      <c r="B1" s="79"/>
      <c r="C1" s="80"/>
      <c r="D1" s="80"/>
      <c r="E1" s="80"/>
      <c r="F1" s="80"/>
      <c r="G1" s="80"/>
      <c r="H1" s="81"/>
      <c r="I1" s="82"/>
      <c r="J1" s="82"/>
      <c r="K1" s="83"/>
      <c r="L1" s="83"/>
      <c r="M1" s="83"/>
      <c r="N1" s="84"/>
      <c r="O1" s="84"/>
      <c r="P1" s="84"/>
      <c r="Q1" s="85"/>
      <c r="R1" s="84"/>
      <c r="S1" s="84"/>
      <c r="T1" s="84"/>
      <c r="U1" s="84"/>
      <c r="V1" s="84"/>
      <c r="W1" s="84"/>
      <c r="X1" s="84"/>
      <c r="Y1" s="84"/>
      <c r="Z1" s="84"/>
    </row>
    <row r="2" spans="1:26" ht="18.75" customHeight="1" thickBot="1" x14ac:dyDescent="0.45">
      <c r="A2" s="86"/>
      <c r="B2" s="79"/>
      <c r="C2" s="80"/>
      <c r="D2" s="80"/>
      <c r="E2" s="80"/>
      <c r="F2" s="80"/>
      <c r="G2" s="80"/>
      <c r="H2" s="81"/>
      <c r="I2" s="82"/>
      <c r="J2" s="82"/>
      <c r="K2" s="83"/>
      <c r="L2" s="87"/>
      <c r="M2" s="83"/>
      <c r="N2" s="83"/>
      <c r="O2" s="82"/>
      <c r="P2" s="82"/>
      <c r="Q2" s="88"/>
      <c r="R2" s="82"/>
      <c r="S2" s="82"/>
      <c r="T2" s="82"/>
      <c r="U2" s="82"/>
      <c r="V2" s="82"/>
      <c r="W2" s="82"/>
      <c r="X2" s="82"/>
      <c r="Y2" s="82"/>
      <c r="Z2" s="82"/>
    </row>
    <row r="3" spans="1:26" ht="20.25" thickBot="1" x14ac:dyDescent="0.45">
      <c r="A3" s="222" t="s">
        <v>54</v>
      </c>
      <c r="B3" s="223"/>
      <c r="C3" s="224"/>
      <c r="D3" s="225"/>
      <c r="E3" s="225"/>
      <c r="F3" s="182" t="s">
        <v>56</v>
      </c>
      <c r="G3" s="225"/>
      <c r="H3" s="226"/>
      <c r="I3" s="89"/>
      <c r="J3" s="82"/>
      <c r="K3" s="83"/>
      <c r="L3" s="87" t="s">
        <v>79</v>
      </c>
      <c r="M3" s="88"/>
      <c r="N3" s="83"/>
      <c r="O3" s="82"/>
      <c r="P3" s="82"/>
      <c r="Q3" s="88"/>
      <c r="R3" s="82"/>
      <c r="S3" s="82"/>
      <c r="T3" s="82"/>
      <c r="U3" s="82"/>
      <c r="V3" s="82"/>
      <c r="W3" s="82"/>
      <c r="X3" s="82"/>
      <c r="Y3" s="82"/>
      <c r="Z3" s="82"/>
    </row>
    <row r="4" spans="1:26" ht="19.5" thickBot="1" x14ac:dyDescent="0.45">
      <c r="A4" s="227" t="s">
        <v>55</v>
      </c>
      <c r="B4" s="228"/>
      <c r="C4" s="229"/>
      <c r="D4" s="230"/>
      <c r="E4" s="230"/>
      <c r="F4" s="230"/>
      <c r="G4" s="230"/>
      <c r="H4" s="231"/>
      <c r="I4" s="82"/>
      <c r="J4" s="82"/>
      <c r="K4" s="83"/>
      <c r="L4" s="3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</row>
    <row r="5" spans="1:26" x14ac:dyDescent="0.4">
      <c r="A5" s="90"/>
      <c r="B5" s="192" t="s">
        <v>14</v>
      </c>
      <c r="C5" s="192"/>
      <c r="D5" s="192"/>
      <c r="E5" s="192"/>
      <c r="F5" s="192"/>
      <c r="G5" s="193"/>
      <c r="H5" s="172"/>
      <c r="I5" s="82"/>
      <c r="J5" s="82"/>
      <c r="K5" s="83"/>
      <c r="L5" s="7"/>
      <c r="M5" s="96" t="s">
        <v>6</v>
      </c>
      <c r="N5" s="97"/>
      <c r="O5" s="8" t="s">
        <v>7</v>
      </c>
      <c r="P5" s="8" t="s">
        <v>8</v>
      </c>
      <c r="Q5" s="8" t="s">
        <v>9</v>
      </c>
      <c r="R5" s="8" t="s">
        <v>10</v>
      </c>
      <c r="S5" s="9" t="s">
        <v>28</v>
      </c>
      <c r="T5" s="10" t="s">
        <v>12</v>
      </c>
      <c r="U5" s="11" t="s">
        <v>13</v>
      </c>
      <c r="V5" s="12"/>
      <c r="W5" s="12"/>
      <c r="X5" s="12"/>
      <c r="Y5" s="12"/>
      <c r="Z5" s="13"/>
    </row>
    <row r="6" spans="1:26" ht="19.5" thickBot="1" x14ac:dyDescent="0.45">
      <c r="A6" s="90"/>
      <c r="B6" s="192" t="s">
        <v>40</v>
      </c>
      <c r="C6" s="192"/>
      <c r="D6" s="192"/>
      <c r="E6" s="192"/>
      <c r="F6" s="192"/>
      <c r="G6" s="193"/>
      <c r="H6" s="173"/>
      <c r="I6" s="82" t="s">
        <v>15</v>
      </c>
      <c r="J6" s="82"/>
      <c r="K6" s="83"/>
      <c r="L6" s="7"/>
      <c r="M6" s="98"/>
      <c r="N6" s="99"/>
      <c r="O6" s="14">
        <f>H22</f>
        <v>0</v>
      </c>
      <c r="P6" s="15"/>
      <c r="Q6" s="15"/>
      <c r="R6" s="15"/>
      <c r="S6" s="14">
        <f>H35</f>
        <v>0</v>
      </c>
      <c r="T6" s="14"/>
      <c r="U6" s="16" t="str">
        <f>IFERROR(O6*1/S6,"")</f>
        <v/>
      </c>
      <c r="V6" s="12"/>
      <c r="W6" s="12"/>
      <c r="X6" s="12"/>
      <c r="Y6" s="12"/>
      <c r="Z6" s="13"/>
    </row>
    <row r="7" spans="1:26" ht="19.5" customHeight="1" thickBot="1" x14ac:dyDescent="0.45">
      <c r="A7" s="91" t="s">
        <v>35</v>
      </c>
      <c r="B7" s="194" t="s">
        <v>44</v>
      </c>
      <c r="C7" s="194"/>
      <c r="D7" s="194"/>
      <c r="E7" s="194"/>
      <c r="F7" s="194"/>
      <c r="G7" s="195"/>
      <c r="H7" s="174"/>
      <c r="I7" s="82" t="s">
        <v>26</v>
      </c>
      <c r="J7" s="82"/>
      <c r="K7" s="83"/>
      <c r="L7" s="7"/>
      <c r="M7" s="17"/>
      <c r="N7" s="17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</row>
    <row r="8" spans="1:26" ht="19.5" thickBot="1" x14ac:dyDescent="0.45">
      <c r="A8" s="79"/>
      <c r="B8" s="79"/>
      <c r="C8" s="80"/>
      <c r="D8" s="80"/>
      <c r="E8" s="80"/>
      <c r="F8" s="80"/>
      <c r="G8" s="80"/>
      <c r="H8" s="81"/>
      <c r="I8" s="82"/>
      <c r="J8" s="82"/>
      <c r="K8" s="83"/>
      <c r="L8" s="7"/>
      <c r="M8" s="100"/>
      <c r="N8" s="107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9"/>
      <c r="Z8" s="13"/>
    </row>
    <row r="9" spans="1:26" x14ac:dyDescent="0.4">
      <c r="A9" s="183" t="s">
        <v>85</v>
      </c>
      <c r="B9" s="184" t="s">
        <v>80</v>
      </c>
      <c r="C9" s="184" t="s">
        <v>87</v>
      </c>
      <c r="D9" s="184" t="s">
        <v>86</v>
      </c>
      <c r="E9" s="184" t="s">
        <v>82</v>
      </c>
      <c r="F9" s="184" t="s">
        <v>81</v>
      </c>
      <c r="G9" s="185" t="s">
        <v>83</v>
      </c>
      <c r="H9" s="94" t="s">
        <v>66</v>
      </c>
      <c r="I9" s="82"/>
      <c r="J9" s="82"/>
      <c r="K9" s="83"/>
      <c r="L9" s="7"/>
      <c r="M9" s="101" t="s">
        <v>16</v>
      </c>
      <c r="N9" s="18" t="s">
        <v>17</v>
      </c>
      <c r="O9" s="19" t="s">
        <v>7</v>
      </c>
      <c r="P9" s="19" t="s">
        <v>8</v>
      </c>
      <c r="Q9" s="19" t="s">
        <v>18</v>
      </c>
      <c r="R9" s="19" t="s">
        <v>10</v>
      </c>
      <c r="S9" s="19" t="s">
        <v>19</v>
      </c>
      <c r="T9" s="20" t="s">
        <v>20</v>
      </c>
      <c r="U9" s="21" t="s">
        <v>21</v>
      </c>
      <c r="V9" s="22" t="s">
        <v>8</v>
      </c>
      <c r="W9" s="22" t="s">
        <v>22</v>
      </c>
      <c r="X9" s="23" t="s">
        <v>12</v>
      </c>
      <c r="Y9" s="24" t="s">
        <v>13</v>
      </c>
      <c r="Z9" s="13"/>
    </row>
    <row r="10" spans="1:26" ht="19.5" thickBot="1" x14ac:dyDescent="0.45">
      <c r="A10" s="186">
        <v>1</v>
      </c>
      <c r="B10" s="190">
        <v>2</v>
      </c>
      <c r="C10" s="190">
        <v>3</v>
      </c>
      <c r="D10" s="190">
        <v>4</v>
      </c>
      <c r="E10" s="190">
        <v>5</v>
      </c>
      <c r="F10" s="190">
        <v>6</v>
      </c>
      <c r="G10" s="191">
        <v>7</v>
      </c>
      <c r="H10" s="94" t="s">
        <v>71</v>
      </c>
      <c r="I10" s="82"/>
      <c r="J10" s="82"/>
      <c r="K10" s="83"/>
      <c r="L10" s="7"/>
      <c r="M10" s="102"/>
      <c r="N10" s="103"/>
      <c r="O10" s="25">
        <f>H22</f>
        <v>0</v>
      </c>
      <c r="P10" s="26"/>
      <c r="Q10" s="26"/>
      <c r="R10" s="26"/>
      <c r="S10" s="27">
        <f>H33</f>
        <v>0</v>
      </c>
      <c r="T10" s="26"/>
      <c r="U10" s="28" t="str">
        <f>IFERROR(INT(O10*12/S10+0.5),"")</f>
        <v/>
      </c>
      <c r="V10" s="29"/>
      <c r="W10" s="30">
        <f>H34</f>
        <v>0</v>
      </c>
      <c r="X10" s="29"/>
      <c r="Y10" s="106">
        <f>U10*W10</f>
        <v>0</v>
      </c>
      <c r="Z10" s="13"/>
    </row>
    <row r="11" spans="1:26" ht="19.5" customHeight="1" thickBot="1" x14ac:dyDescent="0.45">
      <c r="A11" s="186">
        <v>8</v>
      </c>
      <c r="B11" s="190">
        <v>9</v>
      </c>
      <c r="C11" s="190">
        <v>10</v>
      </c>
      <c r="D11" s="190">
        <v>11</v>
      </c>
      <c r="E11" s="190">
        <v>12</v>
      </c>
      <c r="F11" s="190">
        <v>13</v>
      </c>
      <c r="G11" s="191">
        <v>14</v>
      </c>
      <c r="H11" s="94" t="s">
        <v>72</v>
      </c>
      <c r="I11" s="82"/>
      <c r="J11" s="82"/>
      <c r="K11" s="83"/>
      <c r="L11" s="7"/>
      <c r="M11" s="98"/>
      <c r="N11" s="99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5"/>
      <c r="Z11" s="13"/>
    </row>
    <row r="12" spans="1:26" ht="18.75" customHeight="1" x14ac:dyDescent="0.4">
      <c r="A12" s="186">
        <v>15</v>
      </c>
      <c r="B12" s="190">
        <v>16</v>
      </c>
      <c r="C12" s="190">
        <v>17</v>
      </c>
      <c r="D12" s="190">
        <v>18</v>
      </c>
      <c r="E12" s="190">
        <v>19</v>
      </c>
      <c r="F12" s="190">
        <v>20</v>
      </c>
      <c r="G12" s="191">
        <v>21</v>
      </c>
      <c r="H12" s="95" t="s">
        <v>69</v>
      </c>
      <c r="I12" s="82"/>
      <c r="J12" s="82"/>
      <c r="K12" s="83"/>
      <c r="L12" s="7"/>
      <c r="M12" s="17"/>
      <c r="N12" s="17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</row>
    <row r="13" spans="1:26" ht="21.75" customHeight="1" x14ac:dyDescent="0.4">
      <c r="A13" s="186">
        <v>22</v>
      </c>
      <c r="B13" s="190">
        <v>23</v>
      </c>
      <c r="C13" s="190">
        <v>24</v>
      </c>
      <c r="D13" s="190">
        <v>25</v>
      </c>
      <c r="E13" s="190">
        <v>26</v>
      </c>
      <c r="F13" s="190">
        <v>27</v>
      </c>
      <c r="G13" s="191">
        <v>28</v>
      </c>
      <c r="H13" s="95" t="s">
        <v>70</v>
      </c>
      <c r="I13" s="82"/>
      <c r="J13" s="82"/>
      <c r="K13" s="83"/>
      <c r="L13" s="7"/>
      <c r="M13" s="17"/>
      <c r="N13" s="17"/>
      <c r="O13" s="12"/>
      <c r="P13" s="12"/>
      <c r="Q13" s="12"/>
      <c r="R13" s="12"/>
      <c r="S13" s="12"/>
      <c r="T13" s="31" t="s">
        <v>23</v>
      </c>
      <c r="U13" s="32">
        <f>U6-Y10</f>
        <v>0</v>
      </c>
      <c r="V13" s="82" t="s">
        <v>24</v>
      </c>
      <c r="W13" s="110" t="s">
        <v>25</v>
      </c>
      <c r="X13" s="82" t="s">
        <v>24</v>
      </c>
      <c r="Y13" s="33">
        <f>IF(U13&gt;0,U13,0)</f>
        <v>0</v>
      </c>
      <c r="Z13" s="13"/>
    </row>
    <row r="14" spans="1:26" ht="20.25" customHeight="1" thickBot="1" x14ac:dyDescent="0.45">
      <c r="A14" s="187">
        <v>29</v>
      </c>
      <c r="B14" s="188">
        <v>30</v>
      </c>
      <c r="C14" s="188">
        <v>31</v>
      </c>
      <c r="D14" s="188"/>
      <c r="E14" s="188"/>
      <c r="F14" s="188"/>
      <c r="G14" s="189"/>
      <c r="H14" s="74"/>
      <c r="I14" s="82"/>
      <c r="J14" s="82"/>
      <c r="K14" s="83"/>
      <c r="L14" s="34"/>
      <c r="M14" s="35"/>
      <c r="N14" s="35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7"/>
    </row>
    <row r="15" spans="1:26" ht="19.5" customHeight="1" thickBot="1" x14ac:dyDescent="0.45">
      <c r="A15" s="79"/>
      <c r="B15" s="79"/>
      <c r="C15" s="80"/>
      <c r="D15" s="80"/>
      <c r="E15" s="80"/>
      <c r="F15" s="80"/>
      <c r="G15" s="80"/>
      <c r="H15" s="81"/>
      <c r="I15" s="82"/>
      <c r="J15" s="82"/>
      <c r="K15" s="83"/>
      <c r="L15" s="83"/>
      <c r="M15" s="83"/>
      <c r="N15" s="83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spans="1:26" x14ac:dyDescent="0.4">
      <c r="A16" s="160" t="s">
        <v>62</v>
      </c>
      <c r="B16" s="79"/>
      <c r="C16" s="80"/>
      <c r="D16" s="80"/>
      <c r="E16" s="80"/>
      <c r="F16" s="80"/>
      <c r="G16" s="80"/>
      <c r="H16" s="81"/>
      <c r="I16" s="82"/>
      <c r="J16" s="82"/>
      <c r="K16" s="83"/>
      <c r="L16" s="83"/>
      <c r="M16" s="145" t="s">
        <v>27</v>
      </c>
      <c r="N16" s="146"/>
      <c r="O16" s="38" t="s">
        <v>11</v>
      </c>
      <c r="P16" s="39" t="s">
        <v>8</v>
      </c>
      <c r="Q16" s="40" t="s">
        <v>29</v>
      </c>
      <c r="R16" s="39"/>
      <c r="S16" s="39"/>
      <c r="T16" s="39" t="s">
        <v>12</v>
      </c>
      <c r="U16" s="41" t="s">
        <v>13</v>
      </c>
      <c r="V16" s="82"/>
      <c r="W16" s="157" t="s">
        <v>30</v>
      </c>
      <c r="X16" s="158"/>
      <c r="Y16" s="42" t="s">
        <v>31</v>
      </c>
      <c r="Z16" s="82"/>
    </row>
    <row r="17" spans="1:30" ht="20.25" thickBot="1" x14ac:dyDescent="0.45">
      <c r="A17" s="161" t="s">
        <v>64</v>
      </c>
      <c r="B17" s="79"/>
      <c r="C17" s="80"/>
      <c r="D17" s="80"/>
      <c r="E17" s="80"/>
      <c r="F17" s="80"/>
      <c r="G17" s="80"/>
      <c r="H17" s="81"/>
      <c r="I17" s="82"/>
      <c r="J17" s="82"/>
      <c r="K17" s="83"/>
      <c r="L17" s="83"/>
      <c r="M17" s="147"/>
      <c r="N17" s="148"/>
      <c r="O17" s="43">
        <f>H27</f>
        <v>0</v>
      </c>
      <c r="P17" s="44"/>
      <c r="Q17" s="43"/>
      <c r="R17" s="44"/>
      <c r="S17" s="44"/>
      <c r="T17" s="44"/>
      <c r="U17" s="45">
        <f>O17/22</f>
        <v>0</v>
      </c>
      <c r="V17" s="82"/>
      <c r="W17" s="46" t="s">
        <v>32</v>
      </c>
      <c r="X17" s="47" t="s">
        <v>12</v>
      </c>
      <c r="Y17" s="48">
        <f>INT(Y13+U17)</f>
        <v>0</v>
      </c>
      <c r="Z17" s="82"/>
    </row>
    <row r="18" spans="1:30" s="49" customFormat="1" ht="19.5" thickBot="1" x14ac:dyDescent="0.45">
      <c r="A18" s="161" t="s">
        <v>65</v>
      </c>
      <c r="B18" s="162"/>
      <c r="C18" s="162"/>
      <c r="D18" s="162"/>
      <c r="E18" s="162"/>
      <c r="F18" s="162"/>
      <c r="G18" s="162"/>
      <c r="H18" s="163"/>
      <c r="I18" s="92"/>
      <c r="J18" s="92"/>
      <c r="K18" s="93"/>
      <c r="L18" s="93"/>
      <c r="M18" s="93"/>
      <c r="N18" s="93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30" ht="19.5" customHeight="1" x14ac:dyDescent="0.4">
      <c r="A19" s="161" t="s">
        <v>63</v>
      </c>
      <c r="B19" s="79"/>
      <c r="C19" s="80"/>
      <c r="D19" s="80"/>
      <c r="E19" s="80"/>
      <c r="F19" s="80"/>
      <c r="G19" s="80"/>
      <c r="H19" s="81"/>
      <c r="I19" s="82"/>
      <c r="J19" s="82"/>
      <c r="K19" s="83"/>
      <c r="L19" s="83"/>
      <c r="M19" s="149" t="s">
        <v>34</v>
      </c>
      <c r="N19" s="150"/>
      <c r="O19" s="151"/>
      <c r="P19" s="151"/>
      <c r="Q19" s="151"/>
      <c r="R19" s="151"/>
      <c r="S19" s="50" t="s">
        <v>30</v>
      </c>
      <c r="T19" s="50" t="s">
        <v>8</v>
      </c>
      <c r="U19" s="50" t="s">
        <v>35</v>
      </c>
      <c r="V19" s="51"/>
      <c r="W19" s="51"/>
      <c r="X19" s="52" t="s">
        <v>12</v>
      </c>
      <c r="Y19" s="155"/>
      <c r="Z19" s="82"/>
    </row>
    <row r="20" spans="1:30" ht="20.25" thickBot="1" x14ac:dyDescent="0.45">
      <c r="A20" s="164" t="s">
        <v>57</v>
      </c>
      <c r="B20" s="164"/>
      <c r="C20" s="80"/>
      <c r="D20" s="80"/>
      <c r="E20" s="80"/>
      <c r="F20" s="80"/>
      <c r="G20" s="80"/>
      <c r="H20" s="81"/>
      <c r="I20" s="82"/>
      <c r="J20" s="82"/>
      <c r="K20" s="83"/>
      <c r="L20" s="83"/>
      <c r="M20" s="152" t="s">
        <v>37</v>
      </c>
      <c r="N20" s="153"/>
      <c r="O20" s="154"/>
      <c r="P20" s="154"/>
      <c r="Q20" s="154"/>
      <c r="R20" s="154"/>
      <c r="S20" s="53">
        <f>Y17</f>
        <v>0</v>
      </c>
      <c r="T20" s="54"/>
      <c r="U20" s="55">
        <f>H7</f>
        <v>0</v>
      </c>
      <c r="V20" s="54"/>
      <c r="W20" s="54"/>
      <c r="X20" s="54"/>
      <c r="Y20" s="156">
        <f>S20*U20</f>
        <v>0</v>
      </c>
      <c r="Z20" s="82"/>
    </row>
    <row r="21" spans="1:30" ht="18.75" customHeight="1" thickBot="1" x14ac:dyDescent="0.45">
      <c r="A21" s="164" t="s">
        <v>58</v>
      </c>
      <c r="B21" s="164" t="s">
        <v>59</v>
      </c>
      <c r="C21" s="80"/>
      <c r="D21" s="80"/>
      <c r="E21" s="80"/>
      <c r="F21" s="80"/>
      <c r="G21" s="80"/>
      <c r="H21" s="81"/>
      <c r="I21" s="82"/>
      <c r="J21" s="82"/>
      <c r="K21" s="83"/>
      <c r="L21" s="83"/>
      <c r="M21" s="83"/>
      <c r="N21" s="83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spans="1:30" ht="19.5" thickBot="1" x14ac:dyDescent="0.45">
      <c r="A22" s="159" t="s">
        <v>7</v>
      </c>
      <c r="B22" s="217" t="s">
        <v>52</v>
      </c>
      <c r="C22" s="217"/>
      <c r="D22" s="217"/>
      <c r="E22" s="217"/>
      <c r="F22" s="217"/>
      <c r="G22" s="218"/>
      <c r="H22" s="77">
        <f>SUM(H23:H26)</f>
        <v>0</v>
      </c>
      <c r="I22" s="82" t="s">
        <v>15</v>
      </c>
      <c r="J22" s="82"/>
      <c r="K22" s="83"/>
      <c r="L22" s="83"/>
      <c r="M22" s="83" t="s">
        <v>38</v>
      </c>
      <c r="N22" s="83"/>
      <c r="O22" s="82"/>
      <c r="P22" s="82"/>
      <c r="Q22" s="82"/>
      <c r="R22" s="82"/>
      <c r="S22" s="82"/>
      <c r="T22" s="82"/>
      <c r="U22" s="82"/>
      <c r="V22" s="82"/>
      <c r="W22" s="82" t="s">
        <v>39</v>
      </c>
      <c r="X22" s="82"/>
      <c r="Y22" s="82"/>
      <c r="Z22" s="82"/>
    </row>
    <row r="23" spans="1:30" ht="22.5" customHeight="1" x14ac:dyDescent="0.4">
      <c r="A23" s="196" t="s">
        <v>74</v>
      </c>
      <c r="B23" s="197"/>
      <c r="C23" s="197"/>
      <c r="D23" s="198"/>
      <c r="E23" s="219" t="s">
        <v>73</v>
      </c>
      <c r="F23" s="220"/>
      <c r="G23" s="221"/>
      <c r="H23" s="175"/>
      <c r="I23" s="82"/>
      <c r="J23" s="82"/>
      <c r="K23" s="83"/>
      <c r="L23" s="83"/>
      <c r="M23" s="149"/>
      <c r="N23" s="150"/>
      <c r="O23" s="56" t="s">
        <v>40</v>
      </c>
      <c r="P23" s="50" t="s">
        <v>8</v>
      </c>
      <c r="Q23" s="57" t="s">
        <v>41</v>
      </c>
      <c r="R23" s="50"/>
      <c r="S23" s="52"/>
      <c r="T23" s="50" t="s">
        <v>12</v>
      </c>
      <c r="U23" s="58" t="s">
        <v>42</v>
      </c>
      <c r="V23" s="59" t="s">
        <v>8</v>
      </c>
      <c r="W23" s="52" t="s">
        <v>43</v>
      </c>
      <c r="X23" s="50" t="s">
        <v>12</v>
      </c>
      <c r="Y23" s="60" t="s">
        <v>31</v>
      </c>
      <c r="Z23" s="82"/>
    </row>
    <row r="24" spans="1:30" ht="20.25" customHeight="1" thickBot="1" x14ac:dyDescent="0.45">
      <c r="A24" s="199"/>
      <c r="B24" s="200"/>
      <c r="C24" s="200"/>
      <c r="D24" s="201"/>
      <c r="E24" s="208" t="s">
        <v>5</v>
      </c>
      <c r="F24" s="209"/>
      <c r="G24" s="210"/>
      <c r="H24" s="176"/>
      <c r="I24" s="82"/>
      <c r="J24" s="82"/>
      <c r="K24" s="83"/>
      <c r="L24" s="83"/>
      <c r="M24" s="152"/>
      <c r="N24" s="153"/>
      <c r="O24" s="55">
        <f>H6</f>
        <v>0</v>
      </c>
      <c r="P24" s="54"/>
      <c r="Q24" s="54"/>
      <c r="R24" s="54"/>
      <c r="S24" s="54"/>
      <c r="T24" s="54"/>
      <c r="U24" s="61">
        <f>INT(O24/22/10+0.5)*10</f>
        <v>0</v>
      </c>
      <c r="V24" s="62"/>
      <c r="W24" s="54"/>
      <c r="X24" s="54"/>
      <c r="Y24" s="61">
        <f>INT(U24*67/100)</f>
        <v>0</v>
      </c>
      <c r="Z24" s="82"/>
    </row>
    <row r="25" spans="1:30" ht="20.25" customHeight="1" x14ac:dyDescent="0.4">
      <c r="A25" s="199"/>
      <c r="B25" s="200"/>
      <c r="C25" s="200"/>
      <c r="D25" s="201"/>
      <c r="E25" s="211"/>
      <c r="F25" s="212"/>
      <c r="G25" s="213"/>
      <c r="H25" s="176"/>
      <c r="I25" s="82"/>
      <c r="J25" s="82"/>
      <c r="K25" s="83"/>
      <c r="L25" s="83"/>
      <c r="M25" s="83"/>
      <c r="N25" s="83"/>
      <c r="O25" s="82"/>
      <c r="P25" s="82"/>
      <c r="Q25" s="82"/>
      <c r="R25" s="82"/>
      <c r="S25" s="82"/>
      <c r="T25" s="82"/>
      <c r="U25" s="82"/>
      <c r="V25" s="111" t="s">
        <v>76</v>
      </c>
      <c r="W25" s="112">
        <v>45870</v>
      </c>
      <c r="X25" s="113" t="s">
        <v>77</v>
      </c>
      <c r="Y25" s="114">
        <v>16207</v>
      </c>
      <c r="Z25" s="82"/>
      <c r="AA25" s="111"/>
      <c r="AB25" s="112"/>
      <c r="AC25" s="113"/>
      <c r="AD25" s="114"/>
    </row>
    <row r="26" spans="1:30" ht="20.25" customHeight="1" thickBot="1" x14ac:dyDescent="0.45">
      <c r="A26" s="202"/>
      <c r="B26" s="203"/>
      <c r="C26" s="203"/>
      <c r="D26" s="204"/>
      <c r="E26" s="214"/>
      <c r="F26" s="215"/>
      <c r="G26" s="216"/>
      <c r="H26" s="177"/>
      <c r="I26" s="82"/>
      <c r="J26" s="82"/>
      <c r="K26" s="83"/>
      <c r="L26" s="83"/>
      <c r="M26" s="83" t="s">
        <v>45</v>
      </c>
      <c r="N26" s="83"/>
      <c r="O26" s="82"/>
      <c r="P26" s="82"/>
      <c r="Q26" s="82"/>
      <c r="R26" s="82"/>
      <c r="S26" s="82"/>
      <c r="T26" s="82"/>
      <c r="U26" s="82"/>
      <c r="V26" s="115"/>
      <c r="W26" s="82"/>
      <c r="X26" s="82"/>
      <c r="Y26" s="116" t="s">
        <v>78</v>
      </c>
      <c r="Z26" s="82"/>
    </row>
    <row r="27" spans="1:30" ht="20.25" customHeight="1" thickTop="1" x14ac:dyDescent="0.4">
      <c r="A27" s="90" t="s">
        <v>11</v>
      </c>
      <c r="B27" s="192" t="s">
        <v>53</v>
      </c>
      <c r="C27" s="192"/>
      <c r="D27" s="192"/>
      <c r="E27" s="192"/>
      <c r="F27" s="192"/>
      <c r="G27" s="193"/>
      <c r="H27" s="178">
        <f>SUM(H28:H32)</f>
        <v>0</v>
      </c>
      <c r="I27" s="82" t="s">
        <v>15</v>
      </c>
      <c r="J27" s="82"/>
      <c r="K27" s="83"/>
      <c r="L27" s="83"/>
      <c r="M27" s="63" t="s">
        <v>46</v>
      </c>
      <c r="N27" s="64" t="s">
        <v>8</v>
      </c>
      <c r="O27" s="64" t="s">
        <v>35</v>
      </c>
      <c r="P27" s="64" t="s">
        <v>47</v>
      </c>
      <c r="Q27" s="64" t="s">
        <v>48</v>
      </c>
      <c r="R27" s="64"/>
      <c r="S27" s="64"/>
      <c r="T27" s="65" t="s">
        <v>12</v>
      </c>
      <c r="U27" s="117" t="s">
        <v>49</v>
      </c>
      <c r="V27" s="82"/>
      <c r="W27" s="82"/>
      <c r="X27" s="82"/>
      <c r="Y27" s="82"/>
      <c r="Z27" s="82"/>
    </row>
    <row r="28" spans="1:30" ht="20.25" customHeight="1" thickBot="1" x14ac:dyDescent="0.45">
      <c r="A28" s="196" t="s">
        <v>75</v>
      </c>
      <c r="B28" s="197"/>
      <c r="C28" s="197"/>
      <c r="D28" s="198"/>
      <c r="E28" s="205" t="s">
        <v>0</v>
      </c>
      <c r="F28" s="206"/>
      <c r="G28" s="207"/>
      <c r="H28" s="179"/>
      <c r="I28" s="82"/>
      <c r="J28" s="82"/>
      <c r="K28" s="83"/>
      <c r="L28" s="83"/>
      <c r="M28" s="66">
        <f>IF(Y24&lt;Y25,Y24,Y25)</f>
        <v>0</v>
      </c>
      <c r="N28" s="67"/>
      <c r="O28" s="68">
        <f>H7</f>
        <v>0</v>
      </c>
      <c r="P28" s="69"/>
      <c r="Q28" s="70">
        <f>Y20</f>
        <v>0</v>
      </c>
      <c r="R28" s="69"/>
      <c r="S28" s="69"/>
      <c r="T28" s="69"/>
      <c r="U28" s="118">
        <f>M28*O28-Q28</f>
        <v>0</v>
      </c>
      <c r="V28" s="82"/>
      <c r="W28" s="82"/>
      <c r="X28" s="82"/>
      <c r="Y28" s="82"/>
      <c r="Z28" s="82"/>
    </row>
    <row r="29" spans="1:30" ht="19.5" thickTop="1" x14ac:dyDescent="0.4">
      <c r="A29" s="199"/>
      <c r="B29" s="200"/>
      <c r="C29" s="200"/>
      <c r="D29" s="201"/>
      <c r="E29" s="208" t="s">
        <v>1</v>
      </c>
      <c r="F29" s="209"/>
      <c r="G29" s="210"/>
      <c r="H29" s="176"/>
      <c r="I29" s="82"/>
      <c r="J29" s="82"/>
      <c r="K29" s="83"/>
      <c r="L29" s="83"/>
      <c r="M29" s="83"/>
      <c r="N29" s="83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spans="1:30" ht="19.5" thickBot="1" x14ac:dyDescent="0.45">
      <c r="A30" s="199"/>
      <c r="B30" s="200"/>
      <c r="C30" s="200"/>
      <c r="D30" s="201"/>
      <c r="E30" s="208" t="s">
        <v>84</v>
      </c>
      <c r="F30" s="209"/>
      <c r="G30" s="210"/>
      <c r="H30" s="176"/>
      <c r="I30" s="82"/>
      <c r="J30" s="82"/>
      <c r="K30" s="83"/>
      <c r="L30" s="83"/>
      <c r="M30" s="83"/>
      <c r="N30" s="83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spans="1:30" x14ac:dyDescent="0.4">
      <c r="A31" s="199"/>
      <c r="B31" s="200"/>
      <c r="C31" s="200"/>
      <c r="D31" s="201"/>
      <c r="E31" s="211"/>
      <c r="F31" s="212"/>
      <c r="G31" s="213"/>
      <c r="H31" s="176"/>
      <c r="I31" s="82"/>
      <c r="J31" s="82"/>
      <c r="K31" s="83"/>
      <c r="L31" s="83"/>
      <c r="M31" s="130" t="s">
        <v>60</v>
      </c>
      <c r="N31" s="131"/>
      <c r="O31" s="120"/>
      <c r="P31" s="120"/>
      <c r="Q31" s="120"/>
      <c r="R31" s="120"/>
      <c r="S31" s="120"/>
      <c r="T31" s="120"/>
      <c r="U31" s="119"/>
      <c r="V31" s="120"/>
      <c r="W31" s="120"/>
      <c r="X31" s="120"/>
      <c r="Y31" s="121"/>
      <c r="Z31" s="82"/>
    </row>
    <row r="32" spans="1:30" x14ac:dyDescent="0.4">
      <c r="A32" s="202"/>
      <c r="B32" s="203"/>
      <c r="C32" s="203"/>
      <c r="D32" s="204"/>
      <c r="E32" s="214"/>
      <c r="F32" s="215"/>
      <c r="G32" s="216"/>
      <c r="H32" s="177"/>
      <c r="I32" s="82"/>
      <c r="J32" s="82"/>
      <c r="K32" s="83"/>
      <c r="L32" s="83"/>
      <c r="M32" s="132"/>
      <c r="N32" s="133"/>
      <c r="O32" s="122"/>
      <c r="P32" s="134"/>
      <c r="Q32" s="124"/>
      <c r="R32" s="135"/>
      <c r="S32" s="82"/>
      <c r="T32" s="82"/>
      <c r="U32" s="122"/>
      <c r="V32" s="123"/>
      <c r="W32" s="124"/>
      <c r="X32" s="124"/>
      <c r="Y32" s="125"/>
      <c r="Z32" s="82"/>
    </row>
    <row r="33" spans="1:26" x14ac:dyDescent="0.4">
      <c r="A33" s="90" t="s">
        <v>19</v>
      </c>
      <c r="B33" s="192" t="s">
        <v>50</v>
      </c>
      <c r="C33" s="192"/>
      <c r="D33" s="192"/>
      <c r="E33" s="192"/>
      <c r="F33" s="192"/>
      <c r="G33" s="193"/>
      <c r="H33" s="180"/>
      <c r="I33" s="82" t="s">
        <v>33</v>
      </c>
      <c r="J33" s="82"/>
      <c r="K33" s="83"/>
      <c r="L33" s="83"/>
      <c r="M33" s="169"/>
      <c r="N33" s="170"/>
      <c r="O33" s="171" t="s">
        <v>61</v>
      </c>
      <c r="P33" s="171"/>
      <c r="Q33" s="171"/>
      <c r="R33" s="80"/>
      <c r="S33" s="80"/>
      <c r="T33" s="138" t="s">
        <v>67</v>
      </c>
      <c r="U33" s="79" t="s">
        <v>3</v>
      </c>
      <c r="V33" s="165"/>
      <c r="W33" s="166"/>
      <c r="X33" s="166"/>
      <c r="Y33" s="167"/>
      <c r="Z33" s="82"/>
    </row>
    <row r="34" spans="1:26" x14ac:dyDescent="0.4">
      <c r="A34" s="90" t="s">
        <v>22</v>
      </c>
      <c r="B34" s="192" t="s">
        <v>36</v>
      </c>
      <c r="C34" s="192"/>
      <c r="D34" s="192"/>
      <c r="E34" s="192"/>
      <c r="F34" s="192"/>
      <c r="G34" s="193"/>
      <c r="H34" s="180"/>
      <c r="I34" s="82" t="s">
        <v>33</v>
      </c>
      <c r="J34" s="82"/>
      <c r="K34" s="83"/>
      <c r="L34" s="83"/>
      <c r="M34" s="139"/>
      <c r="N34" s="136"/>
      <c r="O34" s="137"/>
      <c r="P34" s="137"/>
      <c r="Q34" s="137"/>
      <c r="R34" s="80"/>
      <c r="S34" s="80"/>
      <c r="T34" s="138" t="s">
        <v>2</v>
      </c>
      <c r="U34" s="79" t="s">
        <v>4</v>
      </c>
      <c r="V34" s="168"/>
      <c r="W34" s="166"/>
      <c r="X34" s="166"/>
      <c r="Y34" s="167"/>
      <c r="Z34" s="82"/>
    </row>
    <row r="35" spans="1:26" ht="19.5" thickBot="1" x14ac:dyDescent="0.45">
      <c r="A35" s="91" t="s">
        <v>28</v>
      </c>
      <c r="B35" s="194" t="s">
        <v>51</v>
      </c>
      <c r="C35" s="194"/>
      <c r="D35" s="194"/>
      <c r="E35" s="194"/>
      <c r="F35" s="194"/>
      <c r="G35" s="195"/>
      <c r="H35" s="181"/>
      <c r="I35" s="82" t="s">
        <v>26</v>
      </c>
      <c r="J35" s="82"/>
      <c r="K35" s="83"/>
      <c r="L35" s="83"/>
      <c r="M35" s="140"/>
      <c r="N35" s="141"/>
      <c r="O35" s="128"/>
      <c r="P35" s="128"/>
      <c r="Q35" s="128"/>
      <c r="R35" s="142"/>
      <c r="S35" s="143"/>
      <c r="T35" s="144"/>
      <c r="U35" s="126"/>
      <c r="V35" s="127"/>
      <c r="W35" s="128"/>
      <c r="X35" s="128"/>
      <c r="Y35" s="129"/>
      <c r="Z35" s="82"/>
    </row>
    <row r="38" spans="1:26" x14ac:dyDescent="0.4">
      <c r="C38" s="75"/>
      <c r="D38" s="75"/>
      <c r="E38" s="75"/>
      <c r="F38" s="75"/>
      <c r="G38" s="75"/>
      <c r="H38" s="76"/>
    </row>
  </sheetData>
  <sheetProtection formatCells="0"/>
  <mergeCells count="24">
    <mergeCell ref="B5:G5"/>
    <mergeCell ref="A3:C3"/>
    <mergeCell ref="D3:E3"/>
    <mergeCell ref="G3:H3"/>
    <mergeCell ref="A4:C4"/>
    <mergeCell ref="D4:H4"/>
    <mergeCell ref="B6:G6"/>
    <mergeCell ref="B7:G7"/>
    <mergeCell ref="B22:G22"/>
    <mergeCell ref="A23:D26"/>
    <mergeCell ref="E23:G23"/>
    <mergeCell ref="E24:G24"/>
    <mergeCell ref="E25:G25"/>
    <mergeCell ref="E26:G26"/>
    <mergeCell ref="B33:G33"/>
    <mergeCell ref="B34:G34"/>
    <mergeCell ref="B35:G35"/>
    <mergeCell ref="B27:G27"/>
    <mergeCell ref="A28:D32"/>
    <mergeCell ref="E28:G28"/>
    <mergeCell ref="E29:G29"/>
    <mergeCell ref="E30:G30"/>
    <mergeCell ref="E31:G31"/>
    <mergeCell ref="E32:G32"/>
  </mergeCells>
  <phoneticPr fontId="4"/>
  <conditionalFormatting sqref="O6 S6 U6 O10 S10 U10 W10 O17 U17 U20 O24 U24 Y24 M28 O28">
    <cfRule type="cellIs" dxfId="2" priority="3" operator="equal">
      <formula>0</formula>
    </cfRule>
  </conditionalFormatting>
  <conditionalFormatting sqref="U6 U10 Y10 U13 Y17 S20 Y20 Q28 U28">
    <cfRule type="cellIs" dxfId="1" priority="2" operator="equal">
      <formula>"'#DIV/0!"</formula>
    </cfRule>
  </conditionalFormatting>
  <conditionalFormatting sqref="Y10 U13 Y17 S20 Y20 Q28 U28">
    <cfRule type="cellIs" dxfId="0" priority="1" operator="equal">
      <formula>0</formula>
    </cfRule>
  </conditionalFormatting>
  <pageMargins left="0.70866141732283472" right="0.31496062992125984" top="0.74803149606299213" bottom="0.55118110236220474" header="0.31496062992125984" footer="0.31496062992125984"/>
  <pageSetup paperSize="9" scale="59" orientation="landscape" r:id="rId1"/>
  <headerFooter>
    <oddHeader>&amp;R&amp;9 2025.08
YT-14-1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2025-09-18T04:22:35Z</dcterms:modified>
</cp:coreProperties>
</file>